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https://getninjas-my.sharepoint.com/personal/fernanda_cerqueira_getninjas_onmicrosoft_com/Documents/RI/2024/3T24/Dados Históricos/"/>
    </mc:Choice>
  </mc:AlternateContent>
  <xr:revisionPtr revIDLastSave="63" documentId="8_{761FAD6F-CA89-424D-B89E-9F7A2C9C21BC}" xr6:coauthVersionLast="47" xr6:coauthVersionMax="47" xr10:uidLastSave="{0239B20A-FCCD-4C7A-85C1-B987ED97A8F4}"/>
  <bookViews>
    <workbookView xWindow="-28920" yWindow="-120" windowWidth="29040" windowHeight="15840" tabRatio="835" activeTab="5" xr2:uid="{E9B0FD7A-0D60-4AE9-998A-02E8F3D4B0C9}"/>
  </bookViews>
  <sheets>
    <sheet name="Menu" sheetId="14" r:id="rId1"/>
    <sheet name="1.Business Model" sheetId="11" r:id="rId2"/>
    <sheet name="2.Operational Data" sheetId="10" r:id="rId3"/>
    <sheet name="3.Income Statement" sheetId="1" r:id="rId4"/>
    <sheet name="4.Balance Sheet" sheetId="9" r:id="rId5"/>
    <sheet name="5.Cash Flow" sheetId="8" r:id="rId6"/>
    <sheet name="6.Company Info" sheetId="15" r:id="rId7"/>
    <sheet name="7.Disclaimer"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14" i="10" l="1"/>
  <c r="W14" i="10" l="1"/>
  <c r="V14" i="10" l="1"/>
</calcChain>
</file>

<file path=xl/sharedStrings.xml><?xml version="1.0" encoding="utf-8"?>
<sst xmlns="http://schemas.openxmlformats.org/spreadsheetml/2006/main" count="254" uniqueCount="163">
  <si>
    <t>Net operating Revenue</t>
  </si>
  <si>
    <t>Operating Costs</t>
  </si>
  <si>
    <t>Gross Profit</t>
  </si>
  <si>
    <t>Operating revenues and Expenses</t>
  </si>
  <si>
    <t>Selling expenses</t>
  </si>
  <si>
    <t>General and administrative expenses</t>
  </si>
  <si>
    <t>Other revenues and expenses</t>
  </si>
  <si>
    <t>Financial revenues</t>
  </si>
  <si>
    <t>Financial expenses</t>
  </si>
  <si>
    <t>Income (loss) before Income and Social Contribution Taxes</t>
  </si>
  <si>
    <t>Basic and diluted loss per thousand shares - In Brazilian Reais</t>
  </si>
  <si>
    <t>Assets</t>
  </si>
  <si>
    <t>Current</t>
  </si>
  <si>
    <t>Cash and cash equivalents</t>
  </si>
  <si>
    <t>Accounts receivable</t>
  </si>
  <si>
    <t>Recoverable taxes</t>
  </si>
  <si>
    <t>Advances to suppliers</t>
  </si>
  <si>
    <t>Other assets</t>
  </si>
  <si>
    <t>Noncurrent</t>
  </si>
  <si>
    <t>Other Assets</t>
  </si>
  <si>
    <t>Fixed assets</t>
  </si>
  <si>
    <t>Intangible assets</t>
  </si>
  <si>
    <t>Loans and Financing</t>
  </si>
  <si>
    <t>Trade accounts payable</t>
  </si>
  <si>
    <t>Labor liabilities</t>
  </si>
  <si>
    <t>Tax liabilities</t>
  </si>
  <si>
    <t>Advances from customers</t>
  </si>
  <si>
    <t>Accounts payable</t>
  </si>
  <si>
    <t>Leases payable</t>
  </si>
  <si>
    <t xml:space="preserve">Noncurrent </t>
  </si>
  <si>
    <t>Related-party transactions</t>
  </si>
  <si>
    <t>Provision for legal claims</t>
  </si>
  <si>
    <t>Capital Stock</t>
  </si>
  <si>
    <t>Accumulated losses</t>
  </si>
  <si>
    <t xml:space="preserve"> </t>
  </si>
  <si>
    <t xml:space="preserve"> - </t>
  </si>
  <si>
    <t>Noncash items:</t>
  </si>
  <si>
    <t>Depreciation and amortization</t>
  </si>
  <si>
    <t>Provision for contigencies</t>
  </si>
  <si>
    <t>Fixed-asset write-off</t>
  </si>
  <si>
    <t>Interest on loans and leases</t>
  </si>
  <si>
    <t>Other liabilities</t>
  </si>
  <si>
    <t>Cash from operating activities</t>
  </si>
  <si>
    <t>Cash flows from investing activities</t>
  </si>
  <si>
    <t>Lease payments</t>
  </si>
  <si>
    <t>Capital contribution</t>
  </si>
  <si>
    <t>Cash from financing activities</t>
  </si>
  <si>
    <t>Increase/(decrease) in cash and cash equivalents</t>
  </si>
  <si>
    <t>Cash and cash equivalents at beginning of period</t>
  </si>
  <si>
    <t>Cash and cash equivalents at end of period</t>
  </si>
  <si>
    <t>INCOME STATEMENT (R$'000)</t>
  </si>
  <si>
    <t>Net income (loss)</t>
  </si>
  <si>
    <t>Financial Result (net)</t>
  </si>
  <si>
    <t>Current Income and Social Contribution Taxes</t>
  </si>
  <si>
    <t>BALANCE SHEET (R$'000)</t>
  </si>
  <si>
    <t>Liabilities and Shareholders Equity</t>
  </si>
  <si>
    <t>Shareholders equity</t>
  </si>
  <si>
    <t>STATEMENT OF CASH FLOW (R$'000)</t>
  </si>
  <si>
    <t>EBITDA Reconciliation (R$'000)</t>
  </si>
  <si>
    <t>Net Income (Loss)</t>
  </si>
  <si>
    <t>(-) Financial Result</t>
  </si>
  <si>
    <t>(-) Depreciation</t>
  </si>
  <si>
    <t>EBITDA</t>
  </si>
  <si>
    <t>New Registered Professionals</t>
  </si>
  <si>
    <t>OPERATING</t>
  </si>
  <si>
    <t>Requests</t>
  </si>
  <si>
    <t>Active Professionals (LTM)</t>
  </si>
  <si>
    <t>Take-rate</t>
  </si>
  <si>
    <t>Annual</t>
  </si>
  <si>
    <t>Quarterly</t>
  </si>
  <si>
    <t>Lead - Avg. (R$)</t>
  </si>
  <si>
    <t xml:space="preserve">   Tech Support</t>
  </si>
  <si>
    <t xml:space="preserve">   Classes</t>
  </si>
  <si>
    <t xml:space="preserve">   Cars</t>
  </si>
  <si>
    <t xml:space="preserve">   Consulting</t>
  </si>
  <si>
    <t xml:space="preserve">   Design &amp; Tech</t>
  </si>
  <si>
    <t xml:space="preserve">   Events</t>
  </si>
  <si>
    <t xml:space="preserve">   Home Services</t>
  </si>
  <si>
    <t xml:space="preserve">   Beauty &amp; Fashion</t>
  </si>
  <si>
    <t xml:space="preserve">   Home Renovation</t>
  </si>
  <si>
    <t xml:space="preserve">   Health</t>
  </si>
  <si>
    <t>Recurrence CLI</t>
  </si>
  <si>
    <r>
      <t xml:space="preserve">   1</t>
    </r>
    <r>
      <rPr>
        <vertAlign val="superscript"/>
        <sz val="10"/>
        <color theme="1"/>
        <rFont val="Calibri"/>
        <family val="2"/>
        <scheme val="minor"/>
      </rPr>
      <t>st</t>
    </r>
    <r>
      <rPr>
        <sz val="10"/>
        <color theme="1"/>
        <rFont val="Calibri"/>
        <family val="2"/>
        <scheme val="minor"/>
      </rPr>
      <t xml:space="preserve"> Request</t>
    </r>
  </si>
  <si>
    <t>Bundles Sales (R$'000)</t>
  </si>
  <si>
    <t>Recurrence PRO</t>
  </si>
  <si>
    <t xml:space="preserve">   Recurrence</t>
  </si>
  <si>
    <r>
      <t xml:space="preserve">   1</t>
    </r>
    <r>
      <rPr>
        <vertAlign val="superscript"/>
        <sz val="10"/>
        <color theme="1"/>
        <rFont val="Calibri"/>
        <family val="2"/>
        <scheme val="minor"/>
      </rPr>
      <t>st</t>
    </r>
    <r>
      <rPr>
        <sz val="10"/>
        <color theme="1"/>
        <rFont val="Calibri"/>
        <family val="2"/>
        <scheme val="minor"/>
      </rPr>
      <t xml:space="preserve"> Purchase</t>
    </r>
  </si>
  <si>
    <t>Ticker</t>
  </si>
  <si>
    <t>NINJ3</t>
  </si>
  <si>
    <t>B3</t>
  </si>
  <si>
    <t>Novo Mercado</t>
  </si>
  <si>
    <t>IPO</t>
  </si>
  <si>
    <t>Itaú</t>
  </si>
  <si>
    <t>ri@getninjas.com.br</t>
  </si>
  <si>
    <t>GetNinjas S.A.</t>
  </si>
  <si>
    <t>CNPJ 14.127.813/0001-51</t>
  </si>
  <si>
    <t>BDO</t>
  </si>
  <si>
    <t>HISTORICAL DATA</t>
  </si>
  <si>
    <t>1. Business Model</t>
  </si>
  <si>
    <t>4. Balance Sheet</t>
  </si>
  <si>
    <t>5. Cash Flow</t>
  </si>
  <si>
    <t>6. Company Info</t>
  </si>
  <si>
    <t>7. Disclaimer</t>
  </si>
  <si>
    <t>3. Income Statement</t>
  </si>
  <si>
    <t>This spreadsheet is for the sole purpose of providing information and does not constitute or should be considered an offer or solicitation to buy or sell any financial instrument or to participate in any specific business strategy. All opinions contained herein were prepared within the context and circumstances at the time the presentation was published, and may change without prior notice, as well as do not take into account the investment objectives, financial situation or specific needs of a particular investor.</t>
  </si>
  <si>
    <t>Disclaimer</t>
  </si>
  <si>
    <t>Back</t>
  </si>
  <si>
    <t>Share quotation (IPO)</t>
  </si>
  <si>
    <t>Number of shares</t>
  </si>
  <si>
    <t>Contact IR</t>
  </si>
  <si>
    <t>Audit Company</t>
  </si>
  <si>
    <t>Share bookkeeping</t>
  </si>
  <si>
    <t>05/17/2021</t>
  </si>
  <si>
    <t xml:space="preserve">                  Company Info</t>
  </si>
  <si>
    <t xml:space="preserve">                    Statement of Cash Flow</t>
  </si>
  <si>
    <t>1Q19</t>
  </si>
  <si>
    <t>2Q19</t>
  </si>
  <si>
    <t>3Q19</t>
  </si>
  <si>
    <t>4Q19</t>
  </si>
  <si>
    <t>1Q20</t>
  </si>
  <si>
    <t>2Q20</t>
  </si>
  <si>
    <t>3Q20</t>
  </si>
  <si>
    <t>4Q20</t>
  </si>
  <si>
    <t>1Q21</t>
  </si>
  <si>
    <t>Income (loss) from exchange rate gains (losses) and monetary variation</t>
  </si>
  <si>
    <t xml:space="preserve">                    Balance Sheet</t>
  </si>
  <si>
    <t xml:space="preserve">                    Income Statement</t>
  </si>
  <si>
    <t>Estimated GMV (R$ million)</t>
  </si>
  <si>
    <t xml:space="preserve">                    Business Model</t>
  </si>
  <si>
    <t>2Q21</t>
  </si>
  <si>
    <t>(-) Income Tax</t>
  </si>
  <si>
    <t>-</t>
  </si>
  <si>
    <t>IPO Expenses</t>
  </si>
  <si>
    <t>3Q21</t>
  </si>
  <si>
    <t>(-) Stock Option Plan Expenses</t>
  </si>
  <si>
    <t>Adjusted EBITDA</t>
  </si>
  <si>
    <t>Other reserves</t>
  </si>
  <si>
    <t>Stock option plan</t>
  </si>
  <si>
    <t>4Q21</t>
  </si>
  <si>
    <t xml:space="preserve">                    Operational Data</t>
  </si>
  <si>
    <t>2. Operational Data</t>
  </si>
  <si>
    <t>1Q22</t>
  </si>
  <si>
    <t>2Q22</t>
  </si>
  <si>
    <t>3Q22</t>
  </si>
  <si>
    <t>4Q22</t>
  </si>
  <si>
    <t>(-) Non recurring Expenses</t>
  </si>
  <si>
    <t>Increase/(decrease) in asset and liability accounts</t>
  </si>
  <si>
    <t>Acquisition of fixed assets</t>
  </si>
  <si>
    <t>Lease</t>
  </si>
  <si>
    <t>1Q23</t>
  </si>
  <si>
    <t>2Q23</t>
  </si>
  <si>
    <t>3Q23</t>
  </si>
  <si>
    <t>4Q23</t>
  </si>
  <si>
    <t>Lease recalculation</t>
  </si>
  <si>
    <t>Profits reserve</t>
  </si>
  <si>
    <t>1Q24</t>
  </si>
  <si>
    <t>Intangible</t>
  </si>
  <si>
    <t>Income Taxes</t>
  </si>
  <si>
    <t>Leasing Interests</t>
  </si>
  <si>
    <t>Securities</t>
  </si>
  <si>
    <t>2Q24</t>
  </si>
  <si>
    <t>3Q24</t>
  </si>
  <si>
    <t>Voltar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</si>
</sst>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8" formatCode="&quot;R$&quot;\ #,##0.00;[Red]\-&quot;R$&quot;\ #,##0.00"/>
    <numFmt numFmtId="41" formatCode="_-* #,##0_-;\-* #,##0_-;_-* &quot;-&quot;_-;_-@_-"/>
    <numFmt numFmtId="44" formatCode="_-&quot;R$&quot;\ * #,##0.00_-;\-&quot;R$&quot;\ * #,##0.00_-;_-&quot;R$&quot;\ * &quot;-&quot;??_-;_-@_-"/>
    <numFmt numFmtId="43" formatCode="_-* #,##0.00_-;\-* #,##0.00_-;_-* &quot;-&quot;??_-;_-@_-"/>
    <numFmt numFmtId="164" formatCode="_-* #,##0_-;\-* #,##0_-;_-* &quot;-&quot;??_-;_-@_-"/>
    <numFmt numFmtId="165" formatCode="&quot;R$ &quot;#,##0_);\(&quot;R$ &quot;#,##0\)"/>
    <numFmt numFmtId="166" formatCode="_(&quot;R$ &quot;* #,##0.00_);_(&quot;R$ &quot;* \(#,##0.00\);_(&quot;R$ &quot;* &quot;-&quot;??_);_(@_)"/>
    <numFmt numFmtId="167" formatCode="_(* #,##0_);_(* \(#,##0\);_(* &quot;-&quot;??_);_(@_)"/>
    <numFmt numFmtId="168" formatCode="_(* #,##0.00_);_(* \(#,##0.00\);_(* &quot;-&quot;??_);_(@_)"/>
    <numFmt numFmtId="169" formatCode="_(* #,##0_);_(* \(#,##0\);_(* &quot;-&quot;_);_(@_)"/>
    <numFmt numFmtId="170" formatCode="0.0%"/>
  </numFmts>
  <fonts count="5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sz val="8"/>
      <color theme="1"/>
      <name val="Calibri"/>
      <family val="2"/>
      <scheme val="minor"/>
    </font>
    <font>
      <b/>
      <sz val="12"/>
      <color theme="1"/>
      <name val="Calibri"/>
      <family val="2"/>
      <scheme val="minor"/>
    </font>
    <font>
      <b/>
      <sz val="10"/>
      <color theme="1"/>
      <name val="Roboto"/>
    </font>
    <font>
      <sz val="11"/>
      <color rgb="FF000000"/>
      <name val="Calibri"/>
      <family val="2"/>
    </font>
    <font>
      <b/>
      <sz val="10"/>
      <color rgb="FF000000"/>
      <name val="Roboto"/>
    </font>
    <font>
      <vertAlign val="superscript"/>
      <sz val="10"/>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sz val="8"/>
      <color theme="4"/>
      <name val="Calibri"/>
      <family val="2"/>
      <scheme val="minor"/>
    </font>
  </fonts>
  <fills count="6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6"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5"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0" fontId="54" fillId="0" borderId="0"/>
    <xf numFmtId="43" fontId="1" fillId="0" borderId="0" applyFont="0" applyFill="0" applyBorder="0" applyAlignment="0" applyProtection="0"/>
  </cellStyleXfs>
  <cellXfs count="77">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7" fontId="43" fillId="55" borderId="0" xfId="115" applyNumberFormat="1" applyFont="1" applyFill="1" applyBorder="1" applyAlignment="1">
      <alignment horizontal="right" vertical="center"/>
    </xf>
    <xf numFmtId="167" fontId="44" fillId="55" borderId="0" xfId="115" applyNumberFormat="1" applyFont="1" applyFill="1" applyBorder="1" applyAlignment="1">
      <alignment horizontal="right" vertical="center"/>
    </xf>
    <xf numFmtId="168" fontId="43" fillId="55" borderId="0" xfId="115" applyNumberFormat="1" applyFont="1" applyFill="1" applyBorder="1" applyAlignment="1">
      <alignment horizontal="right" vertical="center"/>
    </xf>
    <xf numFmtId="167" fontId="40" fillId="55" borderId="0" xfId="0" applyNumberFormat="1" applyFont="1" applyFill="1"/>
    <xf numFmtId="3" fontId="40" fillId="55" borderId="0" xfId="0" applyNumberFormat="1" applyFont="1" applyFill="1"/>
    <xf numFmtId="164" fontId="40" fillId="55" borderId="0" xfId="0" applyNumberFormat="1" applyFont="1" applyFill="1"/>
    <xf numFmtId="0" fontId="41" fillId="58" borderId="0" xfId="0" applyFont="1" applyFill="1"/>
    <xf numFmtId="167"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7" fontId="44" fillId="59" borderId="0" xfId="115" applyNumberFormat="1" applyFont="1" applyFill="1" applyBorder="1" applyAlignment="1">
      <alignment horizontal="right" vertical="center"/>
    </xf>
    <xf numFmtId="0" fontId="45" fillId="55" borderId="0" xfId="0" applyFont="1" applyFill="1"/>
    <xf numFmtId="167" fontId="41" fillId="55" borderId="0" xfId="0" applyNumberFormat="1" applyFont="1" applyFill="1"/>
    <xf numFmtId="9" fontId="40" fillId="55" borderId="0" xfId="156" applyFont="1" applyFill="1"/>
    <xf numFmtId="9" fontId="40" fillId="55" borderId="0" xfId="0" applyNumberFormat="1" applyFont="1" applyFill="1"/>
    <xf numFmtId="0" fontId="0" fillId="60" borderId="0" xfId="0" applyFill="1"/>
    <xf numFmtId="0" fontId="46" fillId="60" borderId="0" xfId="0" applyFont="1" applyFill="1"/>
    <xf numFmtId="10" fontId="40" fillId="55" borderId="0" xfId="156" applyNumberFormat="1" applyFont="1" applyFill="1"/>
    <xf numFmtId="9" fontId="0" fillId="55" borderId="0" xfId="156" applyFont="1" applyFill="1"/>
    <xf numFmtId="0" fontId="42" fillId="61" borderId="0" xfId="0" applyFont="1" applyFill="1"/>
    <xf numFmtId="0" fontId="42" fillId="61" borderId="0" xfId="0" applyFont="1" applyFill="1" applyAlignment="1">
      <alignment horizontal="right"/>
    </xf>
    <xf numFmtId="4" fontId="40" fillId="55" borderId="0" xfId="0" applyNumberFormat="1" applyFont="1" applyFill="1"/>
    <xf numFmtId="0" fontId="47" fillId="55" borderId="0" xfId="0" applyFont="1" applyFill="1" applyAlignment="1">
      <alignment horizontal="center" wrapText="1"/>
    </xf>
    <xf numFmtId="0" fontId="48" fillId="55" borderId="0" xfId="0" applyFont="1" applyFill="1" applyAlignment="1">
      <alignment horizontal="center" wrapText="1"/>
    </xf>
    <xf numFmtId="0" fontId="49" fillId="55" borderId="0" xfId="0" applyFont="1" applyFill="1" applyAlignment="1">
      <alignment horizontal="center" wrapText="1"/>
    </xf>
    <xf numFmtId="9" fontId="45" fillId="55" borderId="0" xfId="156" applyFont="1" applyFill="1"/>
    <xf numFmtId="0" fontId="40" fillId="55" borderId="0" xfId="0" applyFont="1" applyFill="1" applyAlignment="1">
      <alignment vertical="justify" wrapText="1"/>
    </xf>
    <xf numFmtId="0" fontId="46" fillId="55" borderId="0" xfId="0" applyFont="1" applyFill="1"/>
    <xf numFmtId="0" fontId="51" fillId="60" borderId="0" xfId="157" applyFont="1" applyFill="1" applyAlignment="1">
      <alignment horizontal="center" vertical="center"/>
    </xf>
    <xf numFmtId="0" fontId="52" fillId="60" borderId="0" xfId="157" applyFont="1" applyFill="1" applyAlignment="1">
      <alignment horizontal="center" vertical="center"/>
    </xf>
    <xf numFmtId="0" fontId="16" fillId="55" borderId="0" xfId="0" applyFont="1" applyFill="1"/>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53" fillId="55" borderId="0" xfId="0" applyFont="1" applyFill="1"/>
    <xf numFmtId="0" fontId="16" fillId="60" borderId="0" xfId="157" applyFont="1" applyFill="1"/>
    <xf numFmtId="0" fontId="43" fillId="55" borderId="0" xfId="115" applyNumberFormat="1" applyFont="1" applyFill="1" applyBorder="1" applyAlignment="1">
      <alignment horizontal="right" vertical="center"/>
    </xf>
    <xf numFmtId="169" fontId="43" fillId="55" borderId="0" xfId="115" applyNumberFormat="1" applyFont="1" applyFill="1" applyBorder="1" applyAlignment="1">
      <alignment horizontal="right" vertical="center"/>
    </xf>
    <xf numFmtId="10" fontId="55" fillId="62" borderId="0" xfId="158" applyNumberFormat="1" applyFont="1" applyFill="1"/>
    <xf numFmtId="3" fontId="55" fillId="62" borderId="0" xfId="0" applyNumberFormat="1" applyFont="1" applyFill="1"/>
    <xf numFmtId="9" fontId="55" fillId="62" borderId="0" xfId="156" applyFont="1" applyFill="1"/>
    <xf numFmtId="170" fontId="56" fillId="62" borderId="0" xfId="156" applyNumberFormat="1" applyFont="1" applyFill="1"/>
    <xf numFmtId="0" fontId="54" fillId="62" borderId="0" xfId="0" applyFont="1" applyFill="1"/>
    <xf numFmtId="9" fontId="55" fillId="62" borderId="0" xfId="0" applyNumberFormat="1" applyFont="1" applyFill="1"/>
    <xf numFmtId="3" fontId="55" fillId="62" borderId="0" xfId="158" applyNumberFormat="1" applyFont="1" applyFill="1"/>
    <xf numFmtId="9" fontId="55" fillId="62" borderId="0" xfId="158" applyNumberFormat="1" applyFont="1" applyFill="1"/>
    <xf numFmtId="9" fontId="56" fillId="62" borderId="0" xfId="158" applyNumberFormat="1" applyFont="1" applyFill="1"/>
    <xf numFmtId="0" fontId="54" fillId="62" borderId="0" xfId="158" applyFill="1"/>
    <xf numFmtId="0" fontId="57" fillId="63" borderId="0" xfId="0" applyFont="1" applyFill="1" applyAlignment="1">
      <alignment horizontal="right"/>
    </xf>
    <xf numFmtId="164" fontId="54" fillId="62" borderId="0" xfId="159" applyNumberFormat="1" applyFont="1" applyFill="1"/>
    <xf numFmtId="43" fontId="54" fillId="62" borderId="0" xfId="159" applyFont="1" applyFill="1"/>
    <xf numFmtId="9" fontId="56" fillId="62" borderId="0" xfId="156" applyFont="1" applyFill="1"/>
    <xf numFmtId="0" fontId="57" fillId="64" borderId="0" xfId="158" applyFont="1" applyFill="1" applyAlignment="1">
      <alignment horizontal="right"/>
    </xf>
    <xf numFmtId="0" fontId="57" fillId="63" borderId="0" xfId="158" applyFont="1" applyFill="1" applyAlignment="1">
      <alignment horizontal="right"/>
    </xf>
    <xf numFmtId="0" fontId="54" fillId="62" borderId="0" xfId="0" applyFont="1" applyFill="1" applyAlignment="1">
      <alignment horizontal="center"/>
    </xf>
    <xf numFmtId="4" fontId="55" fillId="62" borderId="0" xfId="0" applyNumberFormat="1" applyFont="1" applyFill="1"/>
    <xf numFmtId="170" fontId="55" fillId="62" borderId="0" xfId="0" applyNumberFormat="1" applyFont="1" applyFill="1"/>
    <xf numFmtId="10" fontId="56" fillId="62" borderId="0" xfId="0" applyNumberFormat="1" applyFont="1" applyFill="1"/>
    <xf numFmtId="10" fontId="55" fillId="62" borderId="0" xfId="0" applyNumberFormat="1" applyFont="1" applyFill="1"/>
    <xf numFmtId="170" fontId="54" fillId="62" borderId="0" xfId="0" applyNumberFormat="1" applyFont="1" applyFill="1"/>
    <xf numFmtId="10" fontId="58" fillId="55" borderId="0" xfId="156" applyNumberFormat="1" applyFont="1" applyFill="1" applyBorder="1" applyAlignment="1">
      <alignment horizontal="right" vertical="center"/>
    </xf>
    <xf numFmtId="170" fontId="40" fillId="55" borderId="0" xfId="156" applyNumberFormat="1" applyFont="1" applyFill="1"/>
    <xf numFmtId="164" fontId="40" fillId="55" borderId="0" xfId="159" applyNumberFormat="1" applyFont="1" applyFill="1"/>
    <xf numFmtId="167" fontId="44" fillId="55" borderId="0" xfId="156" applyNumberFormat="1" applyFont="1" applyFill="1" applyBorder="1" applyAlignment="1">
      <alignment horizontal="right" vertical="center"/>
    </xf>
    <xf numFmtId="9" fontId="44" fillId="55" borderId="0" xfId="156" applyFont="1" applyFill="1" applyBorder="1" applyAlignment="1">
      <alignment horizontal="right" vertical="center"/>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8" xr:uid="{6FA87B51-C30E-48E8-ADA2-35C06D734783}"/>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9"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4">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0.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3</xdr:col>
      <xdr:colOff>88900</xdr:colOff>
      <xdr:row>0</xdr:row>
      <xdr:rowOff>184150</xdr:rowOff>
    </xdr:from>
    <xdr:to>
      <xdr:col>5</xdr:col>
      <xdr:colOff>230736</xdr:colOff>
      <xdr:row>3</xdr:row>
      <xdr:rowOff>135143</xdr:rowOff>
    </xdr:to>
    <xdr:sp macro="" textlink="">
      <xdr:nvSpPr>
        <xdr:cNvPr id="95" name="Google Shape;211;p31">
          <a:extLst>
            <a:ext uri="{FF2B5EF4-FFF2-40B4-BE49-F238E27FC236}">
              <a16:creationId xmlns:a16="http://schemas.microsoft.com/office/drawing/2014/main" id="{522BBA0D-A4E4-47AD-AA7B-25D0FAF8396B}"/>
            </a:ext>
          </a:extLst>
        </xdr:cNvPr>
        <xdr:cNvSpPr txBox="1"/>
      </xdr:nvSpPr>
      <xdr:spPr>
        <a:xfrm>
          <a:off x="1917700" y="184150"/>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a:t>
          </a:r>
          <a:r>
            <a:rPr lang="en-US" sz="1100" b="1">
              <a:latin typeface="Calibri" panose="020F0502020204030204" pitchFamily="34" charset="0"/>
              <a:ea typeface="Source Sans Pro SemiBold"/>
              <a:cs typeface="Calibri" panose="020F0502020204030204" pitchFamily="34" charset="0"/>
              <a:sym typeface="Source Sans Pro SemiBold"/>
            </a:rPr>
            <a:t>requests a service</a:t>
          </a:r>
        </a:p>
      </xdr:txBody>
    </xdr:sp>
    <xdr:clientData/>
  </xdr:twoCellAnchor>
  <xdr:twoCellAnchor>
    <xdr:from>
      <xdr:col>9</xdr:col>
      <xdr:colOff>427779</xdr:colOff>
      <xdr:row>0</xdr:row>
      <xdr:rowOff>184150</xdr:rowOff>
    </xdr:from>
    <xdr:to>
      <xdr:col>11</xdr:col>
      <xdr:colOff>595626</xdr:colOff>
      <xdr:row>3</xdr:row>
      <xdr:rowOff>135143</xdr:rowOff>
    </xdr:to>
    <xdr:sp macro="" textlink="">
      <xdr:nvSpPr>
        <xdr:cNvPr id="96" name="Google Shape;212;p31">
          <a:extLst>
            <a:ext uri="{FF2B5EF4-FFF2-40B4-BE49-F238E27FC236}">
              <a16:creationId xmlns:a16="http://schemas.microsoft.com/office/drawing/2014/main" id="{BEE2330C-0867-41D2-B816-30CD75C566F7}"/>
            </a:ext>
          </a:extLst>
        </xdr:cNvPr>
        <xdr:cNvSpPr txBox="1"/>
      </xdr:nvSpPr>
      <xdr:spPr>
        <a:xfrm>
          <a:off x="5914179" y="184150"/>
          <a:ext cx="1387047"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Entrepreneurs pay </a:t>
          </a:r>
          <a:br>
            <a:rPr lang="en-US" sz="1100">
              <a:latin typeface="Calibri" panose="020F0502020204030204" pitchFamily="34" charset="0"/>
              <a:ea typeface="Source Sans Pro SemiBold"/>
              <a:cs typeface="Calibri" panose="020F0502020204030204" pitchFamily="34" charset="0"/>
              <a:sym typeface="Source Sans Pro SemiBold"/>
            </a:rPr>
          </a:br>
          <a:r>
            <a:rPr lang="en-US" sz="1100" b="1">
              <a:latin typeface="Calibri" panose="020F0502020204030204" pitchFamily="34" charset="0"/>
              <a:ea typeface="Source Sans Pro SemiBold"/>
              <a:cs typeface="Calibri" panose="020F0502020204030204" pitchFamily="34" charset="0"/>
              <a:sym typeface="Source Sans Pro SemiBold"/>
            </a:rPr>
            <a:t>to give a quote</a:t>
          </a:r>
        </a:p>
      </xdr:txBody>
    </xdr:sp>
    <xdr:clientData/>
  </xdr:twoCellAnchor>
  <xdr:twoCellAnchor>
    <xdr:from>
      <xdr:col>12</xdr:col>
      <xdr:colOff>396530</xdr:colOff>
      <xdr:row>0</xdr:row>
      <xdr:rowOff>184150</xdr:rowOff>
    </xdr:from>
    <xdr:to>
      <xdr:col>15</xdr:col>
      <xdr:colOff>393331</xdr:colOff>
      <xdr:row>3</xdr:row>
      <xdr:rowOff>135143</xdr:rowOff>
    </xdr:to>
    <xdr:sp macro="" textlink="">
      <xdr:nvSpPr>
        <xdr:cNvPr id="97" name="Google Shape;213;p31">
          <a:extLst>
            <a:ext uri="{FF2B5EF4-FFF2-40B4-BE49-F238E27FC236}">
              <a16:creationId xmlns:a16="http://schemas.microsoft.com/office/drawing/2014/main" id="{28EBA893-2016-4966-AF2E-DCF96C217929}"/>
            </a:ext>
          </a:extLst>
        </xdr:cNvPr>
        <xdr:cNvSpPr txBox="1"/>
      </xdr:nvSpPr>
      <xdr:spPr>
        <a:xfrm>
          <a:off x="7711730"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The customer chooses </a:t>
          </a:r>
        </a:p>
        <a:p>
          <a:pPr algn="ctr">
            <a:lnSpc>
              <a:spcPct val="80000"/>
            </a:lnSpc>
          </a:pPr>
          <a:r>
            <a:rPr lang="en-US" sz="1100" b="1">
              <a:latin typeface="Calibri" panose="020F0502020204030204" pitchFamily="34" charset="0"/>
              <a:ea typeface="Source Sans Pro SemiBold"/>
              <a:cs typeface="Calibri" panose="020F0502020204030204" pitchFamily="34" charset="0"/>
              <a:sym typeface="Source Sans Pro SemiBold"/>
            </a:rPr>
            <a:t>the entrepreneur</a:t>
          </a:r>
        </a:p>
      </xdr:txBody>
    </xdr:sp>
    <xdr:clientData/>
  </xdr:twoCellAnchor>
  <xdr:twoCellAnchor>
    <xdr:from>
      <xdr:col>6</xdr:col>
      <xdr:colOff>20474</xdr:colOff>
      <xdr:row>0</xdr:row>
      <xdr:rowOff>184150</xdr:rowOff>
    </xdr:from>
    <xdr:to>
      <xdr:col>9</xdr:col>
      <xdr:colOff>17275</xdr:colOff>
      <xdr:row>3</xdr:row>
      <xdr:rowOff>135143</xdr:rowOff>
    </xdr:to>
    <xdr:sp macro="" textlink="">
      <xdr:nvSpPr>
        <xdr:cNvPr id="98" name="Google Shape;214;p31">
          <a:extLst>
            <a:ext uri="{FF2B5EF4-FFF2-40B4-BE49-F238E27FC236}">
              <a16:creationId xmlns:a16="http://schemas.microsoft.com/office/drawing/2014/main" id="{404BD7E7-7C5A-4516-8BA1-D3805460B306}"/>
            </a:ext>
          </a:extLst>
        </xdr:cNvPr>
        <xdr:cNvSpPr txBox="1"/>
      </xdr:nvSpPr>
      <xdr:spPr>
        <a:xfrm>
          <a:off x="3678074" y="184150"/>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en-US" sz="1100">
              <a:latin typeface="Calibri" panose="020F0502020204030204" pitchFamily="34" charset="0"/>
              <a:ea typeface="Source Sans Pro SemiBold"/>
              <a:cs typeface="Calibri" panose="020F0502020204030204" pitchFamily="34" charset="0"/>
              <a:sym typeface="Source Sans Pro SemiBold"/>
            </a:rPr>
            <a:t>This request is broadcasted </a:t>
          </a:r>
          <a:r>
            <a:rPr lang="en-US" sz="1100" b="1">
              <a:latin typeface="Calibri" panose="020F0502020204030204" pitchFamily="34" charset="0"/>
              <a:ea typeface="Source Sans Pro SemiBold"/>
              <a:cs typeface="Calibri" panose="020F0502020204030204" pitchFamily="34" charset="0"/>
              <a:sym typeface="Source Sans Pro SemiBold"/>
            </a:rPr>
            <a:t>to our entrepreneurs</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19050</xdr:rowOff>
    </xdr:to>
    <xdr:pic>
      <xdr:nvPicPr>
        <xdr:cNvPr id="2" name="Imagem 1">
          <a:extLst>
            <a:ext uri="{FF2B5EF4-FFF2-40B4-BE49-F238E27FC236}">
              <a16:creationId xmlns:a16="http://schemas.microsoft.com/office/drawing/2014/main" id="{812EA185-68E1-469D-80D7-96D5CE6BE3A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82550</xdr:rowOff>
    </xdr:from>
    <xdr:to>
      <xdr:col>0</xdr:col>
      <xdr:colOff>823374</xdr:colOff>
      <xdr:row>1</xdr:row>
      <xdr:rowOff>82550</xdr:rowOff>
    </xdr:to>
    <xdr:cxnSp macro="">
      <xdr:nvCxnSpPr>
        <xdr:cNvPr id="3" name="Straight Connector 37">
          <a:extLst>
            <a:ext uri="{FF2B5EF4-FFF2-40B4-BE49-F238E27FC236}">
              <a16:creationId xmlns:a16="http://schemas.microsoft.com/office/drawing/2014/main" id="{BFF87810-A83B-4E6B-9AE3-386C37A87250}"/>
            </a:ext>
          </a:extLst>
        </xdr:cNvPr>
        <xdr:cNvCxnSpPr>
          <a:cxnSpLocks/>
        </xdr:cNvCxnSpPr>
      </xdr:nvCxnSpPr>
      <xdr:spPr>
        <a:xfrm>
          <a:off x="666750"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53975</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53975</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workbookViewId="0">
      <selection activeCell="Q7" sqref="Q7"/>
    </sheetView>
  </sheetViews>
  <sheetFormatPr defaultColWidth="8.7265625" defaultRowHeight="14.5" x14ac:dyDescent="0.35"/>
  <cols>
    <col min="1" max="14" width="8.7265625" style="1"/>
    <col min="15" max="15" width="25.453125" style="1" bestFit="1" customWidth="1"/>
    <col min="16" max="16384" width="8.7265625" style="1"/>
  </cols>
  <sheetData>
    <row r="5" spans="15:16" ht="21" x14ac:dyDescent="0.5">
      <c r="O5" s="45" t="s">
        <v>97</v>
      </c>
      <c r="P5" s="45"/>
    </row>
    <row r="7" spans="15:16" x14ac:dyDescent="0.35">
      <c r="O7" s="46" t="s">
        <v>98</v>
      </c>
    </row>
    <row r="9" spans="15:16" x14ac:dyDescent="0.35">
      <c r="O9" s="46" t="s">
        <v>140</v>
      </c>
    </row>
    <row r="11" spans="15:16" x14ac:dyDescent="0.35">
      <c r="O11" s="46" t="s">
        <v>103</v>
      </c>
    </row>
    <row r="13" spans="15:16" x14ac:dyDescent="0.35">
      <c r="O13" s="46" t="s">
        <v>99</v>
      </c>
    </row>
    <row r="15" spans="15:16" x14ac:dyDescent="0.35">
      <c r="O15" s="46" t="s">
        <v>100</v>
      </c>
    </row>
    <row r="17" spans="15:15" x14ac:dyDescent="0.35">
      <c r="O17" s="46" t="s">
        <v>101</v>
      </c>
    </row>
    <row r="19" spans="15:15" x14ac:dyDescent="0.35">
      <c r="O19" s="46" t="s">
        <v>102</v>
      </c>
    </row>
  </sheetData>
  <hyperlinks>
    <hyperlink ref="O7" location="'1.Business Model'!A1" display="1. Business Model" xr:uid="{25DFA69F-1C51-461D-B722-3F3E358A2DE0}"/>
    <hyperlink ref="O9" location="'2.Operating'!A1" display="2. Business Info" xr:uid="{15F7D4B3-71D6-41D2-8CA1-81A49ED56D99}"/>
    <hyperlink ref="O11" location="'3.IS'!A1" display="3. Income Statement" xr:uid="{6FF59718-0A36-4486-8EF3-AC96725872DE}"/>
    <hyperlink ref="O13" location="'4.BS'!A1" display="4. Balance Sheet" xr:uid="{594EB31B-3E18-4104-8AEB-6AEE3CCDE3D5}"/>
    <hyperlink ref="O15" location="'5.CF'!A1" display="5. Cash Flow" xr:uid="{8BE70346-194E-4A5C-8969-C7C8E7CC764A}"/>
    <hyperlink ref="O17" location="'6.Co Info'!A1" display="6. Company Info" xr:uid="{873B94CE-F234-48B1-98C9-3DD7D30DD1E6}"/>
    <hyperlink ref="O19" location="'7.Disclaimer'!A1" display="7. Disclaimer" xr:uid="{649ACEE3-5306-4370-9567-75908B422741}"/>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election activeCell="U10" sqref="U10:U11"/>
    </sheetView>
  </sheetViews>
  <sheetFormatPr defaultColWidth="8.7265625" defaultRowHeight="14.5" x14ac:dyDescent="0.35"/>
  <cols>
    <col min="1" max="16384" width="8.7265625" style="23"/>
  </cols>
  <sheetData>
    <row r="1" spans="1:17" ht="15.5" x14ac:dyDescent="0.35">
      <c r="A1" s="24" t="s">
        <v>128</v>
      </c>
      <c r="Q1" s="36" t="s">
        <v>106</v>
      </c>
    </row>
    <row r="2" spans="1:17" ht="15.5" x14ac:dyDescent="0.35">
      <c r="A2" s="24"/>
    </row>
  </sheetData>
  <hyperlinks>
    <hyperlink ref="Q1" location="Menu!A1" display="Back"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0D2F0-612F-47B6-8485-14DC0F2DFE07}">
  <dimension ref="A1:AF42"/>
  <sheetViews>
    <sheetView workbookViewId="0">
      <pane xSplit="1" ySplit="5" topLeftCell="N6" activePane="bottomRight" state="frozen"/>
      <selection pane="topRight" activeCell="B1" sqref="B1"/>
      <selection pane="bottomLeft" activeCell="A6" sqref="A6"/>
      <selection pane="bottomRight" activeCell="S40" sqref="S40"/>
    </sheetView>
  </sheetViews>
  <sheetFormatPr defaultColWidth="8.7265625" defaultRowHeight="14.5" x14ac:dyDescent="0.35"/>
  <cols>
    <col min="1" max="1" width="26.453125" style="1" bestFit="1" customWidth="1"/>
    <col min="2" max="24" width="8.7265625" style="1" customWidth="1"/>
    <col min="25" max="25" width="3.1796875" style="1" customWidth="1"/>
    <col min="26" max="16384" width="8.7265625" style="1"/>
  </cols>
  <sheetData>
    <row r="1" spans="1:32" x14ac:dyDescent="0.35">
      <c r="A1" s="38" t="s">
        <v>139</v>
      </c>
      <c r="AD1" s="37" t="s">
        <v>106</v>
      </c>
    </row>
    <row r="5" spans="1:32" x14ac:dyDescent="0.35">
      <c r="A5" s="4" t="s">
        <v>64</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160</v>
      </c>
      <c r="X5" s="5" t="s">
        <v>161</v>
      </c>
      <c r="Y5" s="6"/>
      <c r="Z5" s="7">
        <v>2018</v>
      </c>
      <c r="AA5" s="7">
        <v>2019</v>
      </c>
      <c r="AB5" s="7">
        <v>2020</v>
      </c>
      <c r="AC5" s="7">
        <v>2021</v>
      </c>
      <c r="AD5" s="7">
        <v>2022</v>
      </c>
      <c r="AE5" s="63">
        <v>2023</v>
      </c>
    </row>
    <row r="6" spans="1:32" x14ac:dyDescent="0.35">
      <c r="A6" s="27" t="s">
        <v>68</v>
      </c>
      <c r="B6" s="28"/>
      <c r="C6" s="28"/>
      <c r="D6" s="28"/>
      <c r="E6" s="28"/>
      <c r="F6" s="28"/>
      <c r="G6" s="28"/>
      <c r="H6" s="28"/>
      <c r="I6" s="28"/>
      <c r="J6" s="28"/>
      <c r="K6" s="28"/>
      <c r="L6" s="28"/>
      <c r="M6" s="28"/>
      <c r="N6" s="28"/>
      <c r="O6" s="28"/>
      <c r="P6" s="28"/>
      <c r="Q6" s="28"/>
      <c r="R6" s="59"/>
      <c r="S6" s="28"/>
      <c r="T6" s="28"/>
      <c r="U6" s="28"/>
      <c r="V6" s="59"/>
      <c r="W6" s="59"/>
      <c r="X6" s="59"/>
      <c r="Y6" s="6"/>
      <c r="Z6" s="28"/>
      <c r="AA6" s="28"/>
      <c r="AB6" s="28"/>
      <c r="AC6" s="28"/>
      <c r="AD6" s="28"/>
      <c r="AE6" s="64"/>
    </row>
    <row r="7" spans="1:32" x14ac:dyDescent="0.35">
      <c r="A7" s="2" t="s">
        <v>127</v>
      </c>
      <c r="R7" s="60"/>
      <c r="V7" s="53"/>
      <c r="W7" s="53"/>
      <c r="X7" s="53"/>
      <c r="Z7" s="12">
        <v>366</v>
      </c>
      <c r="AA7" s="12">
        <v>623</v>
      </c>
      <c r="AB7" s="12">
        <v>963</v>
      </c>
      <c r="AC7" s="12">
        <v>1485</v>
      </c>
      <c r="AD7" s="65" t="s">
        <v>131</v>
      </c>
      <c r="AE7" s="65" t="s">
        <v>131</v>
      </c>
    </row>
    <row r="8" spans="1:32" x14ac:dyDescent="0.35">
      <c r="A8" s="2" t="s">
        <v>67</v>
      </c>
      <c r="R8" s="60"/>
      <c r="V8" s="53"/>
      <c r="W8" s="53"/>
      <c r="X8" s="53"/>
      <c r="Z8" s="25">
        <v>4.3200000000000002E-2</v>
      </c>
      <c r="AA8" s="25">
        <v>0.04</v>
      </c>
      <c r="AB8" s="25">
        <v>4.9099999999999998E-2</v>
      </c>
      <c r="AC8" s="49">
        <v>4.8099999999999997E-2</v>
      </c>
      <c r="AD8" s="65" t="s">
        <v>131</v>
      </c>
      <c r="AE8" s="65" t="s">
        <v>131</v>
      </c>
      <c r="AF8" s="26"/>
    </row>
    <row r="9" spans="1:32" x14ac:dyDescent="0.35">
      <c r="A9" s="2" t="s">
        <v>70</v>
      </c>
      <c r="R9" s="61"/>
      <c r="V9" s="53"/>
      <c r="W9" s="53"/>
      <c r="X9" s="53"/>
      <c r="Z9" s="29">
        <v>7</v>
      </c>
      <c r="AA9" s="29">
        <v>8.1999999999999993</v>
      </c>
      <c r="AB9" s="29">
        <v>14.1</v>
      </c>
      <c r="AC9" s="29">
        <v>16.600000000000001</v>
      </c>
      <c r="AD9" s="66">
        <v>12.606345451042399</v>
      </c>
      <c r="AE9" s="66">
        <v>15.8713068569449</v>
      </c>
      <c r="AF9" s="26"/>
    </row>
    <row r="10" spans="1:32" ht="3" customHeight="1" x14ac:dyDescent="0.35">
      <c r="A10" s="2"/>
      <c r="R10" s="53"/>
      <c r="V10" s="53"/>
      <c r="W10" s="53"/>
      <c r="X10" s="53"/>
      <c r="Z10" s="25"/>
      <c r="AA10" s="25"/>
      <c r="AB10" s="25"/>
      <c r="AC10" s="12"/>
      <c r="AD10" s="12"/>
      <c r="AE10" s="55"/>
      <c r="AF10" s="26"/>
    </row>
    <row r="11" spans="1:32" x14ac:dyDescent="0.35">
      <c r="A11" s="27" t="s">
        <v>69</v>
      </c>
      <c r="B11" s="28"/>
      <c r="C11" s="28"/>
      <c r="D11" s="28"/>
      <c r="E11" s="28"/>
      <c r="F11" s="28"/>
      <c r="G11" s="28"/>
      <c r="H11" s="28"/>
      <c r="I11" s="28"/>
      <c r="J11" s="28"/>
      <c r="K11" s="28"/>
      <c r="L11" s="28"/>
      <c r="M11" s="28"/>
      <c r="N11" s="28"/>
      <c r="O11" s="28"/>
      <c r="P11" s="28"/>
      <c r="Q11" s="28"/>
      <c r="R11" s="59"/>
      <c r="S11" s="28"/>
      <c r="T11" s="28"/>
      <c r="U11" s="28"/>
      <c r="V11" s="59"/>
      <c r="W11" s="59"/>
      <c r="X11" s="59"/>
      <c r="Y11" s="6"/>
      <c r="Z11" s="28"/>
      <c r="AA11" s="28"/>
      <c r="AB11" s="28"/>
      <c r="AC11" s="28"/>
      <c r="AD11" s="28"/>
      <c r="AE11" s="64"/>
    </row>
    <row r="12" spans="1:32" x14ac:dyDescent="0.35">
      <c r="A12" s="2" t="s">
        <v>63</v>
      </c>
      <c r="B12" s="12">
        <v>81340</v>
      </c>
      <c r="C12" s="12">
        <v>95858</v>
      </c>
      <c r="D12" s="12">
        <v>109296</v>
      </c>
      <c r="E12" s="12">
        <v>129247</v>
      </c>
      <c r="F12" s="12">
        <v>166205</v>
      </c>
      <c r="G12" s="12">
        <v>136827</v>
      </c>
      <c r="H12" s="12">
        <v>191432</v>
      </c>
      <c r="I12" s="12">
        <v>193526</v>
      </c>
      <c r="J12" s="12">
        <v>511944</v>
      </c>
      <c r="K12" s="12">
        <v>567132</v>
      </c>
      <c r="L12" s="12">
        <v>462580</v>
      </c>
      <c r="M12" s="12">
        <v>269236</v>
      </c>
      <c r="N12" s="12">
        <v>232344</v>
      </c>
      <c r="O12" s="12">
        <v>180051</v>
      </c>
      <c r="P12" s="12">
        <v>165275</v>
      </c>
      <c r="Q12" s="50">
        <v>112455</v>
      </c>
      <c r="R12" s="50">
        <v>179059</v>
      </c>
      <c r="S12" s="12">
        <v>182232</v>
      </c>
      <c r="T12" s="12">
        <v>177573</v>
      </c>
      <c r="U12" s="50">
        <v>136121</v>
      </c>
      <c r="V12" s="50">
        <v>163396</v>
      </c>
      <c r="W12" s="50">
        <v>139731</v>
      </c>
      <c r="X12" s="50">
        <v>141635</v>
      </c>
      <c r="Y12" s="12"/>
      <c r="Z12" s="12">
        <v>538191</v>
      </c>
      <c r="AA12" s="12">
        <v>415741</v>
      </c>
      <c r="AB12" s="12">
        <v>687990</v>
      </c>
      <c r="AC12" s="12">
        <v>1810892</v>
      </c>
      <c r="AD12" s="55">
        <v>690125</v>
      </c>
      <c r="AE12" s="55">
        <v>674985</v>
      </c>
    </row>
    <row r="13" spans="1:32" x14ac:dyDescent="0.35">
      <c r="A13" s="2" t="s">
        <v>66</v>
      </c>
      <c r="B13" s="12">
        <v>79328</v>
      </c>
      <c r="C13" s="12">
        <v>78865</v>
      </c>
      <c r="D13" s="12">
        <v>84353</v>
      </c>
      <c r="E13" s="12">
        <v>89121</v>
      </c>
      <c r="F13" s="12">
        <v>96432</v>
      </c>
      <c r="G13" s="12">
        <v>100579</v>
      </c>
      <c r="H13" s="12">
        <v>108229</v>
      </c>
      <c r="I13" s="12">
        <v>111669</v>
      </c>
      <c r="J13" s="12">
        <v>140567</v>
      </c>
      <c r="K13" s="12">
        <v>179449</v>
      </c>
      <c r="L13" s="12">
        <v>205067</v>
      </c>
      <c r="M13" s="12">
        <v>215449</v>
      </c>
      <c r="N13" s="12">
        <v>206639</v>
      </c>
      <c r="O13" s="12">
        <v>188201</v>
      </c>
      <c r="P13" s="12">
        <v>174581</v>
      </c>
      <c r="Q13" s="50">
        <v>171910</v>
      </c>
      <c r="R13" s="50">
        <v>172986</v>
      </c>
      <c r="S13" s="12">
        <v>172987</v>
      </c>
      <c r="T13" s="12">
        <v>167902</v>
      </c>
      <c r="U13" s="50">
        <v>162935</v>
      </c>
      <c r="V13" s="50">
        <v>156295</v>
      </c>
      <c r="W13" s="50">
        <v>152254</v>
      </c>
      <c r="X13" s="50">
        <v>143692</v>
      </c>
      <c r="Y13" s="12"/>
      <c r="Z13" s="12">
        <v>78626</v>
      </c>
      <c r="AA13" s="12">
        <v>89121</v>
      </c>
      <c r="AB13" s="12">
        <v>111669</v>
      </c>
      <c r="AC13" s="12">
        <v>215449</v>
      </c>
      <c r="AD13" s="50">
        <v>171910</v>
      </c>
      <c r="AE13" s="50">
        <v>162935</v>
      </c>
    </row>
    <row r="14" spans="1:32" x14ac:dyDescent="0.35">
      <c r="A14" s="2" t="s">
        <v>83</v>
      </c>
      <c r="B14" s="12">
        <v>6125</v>
      </c>
      <c r="C14" s="12">
        <v>6612</v>
      </c>
      <c r="D14" s="12">
        <v>7556</v>
      </c>
      <c r="E14" s="12">
        <v>8153</v>
      </c>
      <c r="F14" s="12">
        <v>11572</v>
      </c>
      <c r="G14" s="12">
        <v>11121</v>
      </c>
      <c r="H14" s="12">
        <v>12533</v>
      </c>
      <c r="I14" s="12">
        <v>11477</v>
      </c>
      <c r="J14" s="12">
        <v>17026</v>
      </c>
      <c r="K14" s="12">
        <v>18711.05</v>
      </c>
      <c r="L14" s="12">
        <v>18771.541000000001</v>
      </c>
      <c r="M14" s="12">
        <v>16450</v>
      </c>
      <c r="N14" s="12">
        <v>17678</v>
      </c>
      <c r="O14" s="12">
        <v>15051</v>
      </c>
      <c r="P14" s="12">
        <v>16129.999999999998</v>
      </c>
      <c r="Q14" s="50">
        <v>14640</v>
      </c>
      <c r="R14" s="50">
        <v>18561</v>
      </c>
      <c r="S14" s="12">
        <v>18516</v>
      </c>
      <c r="T14" s="12">
        <v>18999</v>
      </c>
      <c r="U14" s="50">
        <v>16353.57084</v>
      </c>
      <c r="V14" s="50">
        <f>19035648/1000</f>
        <v>19035.648000000001</v>
      </c>
      <c r="W14" s="50">
        <f>17641583.72/1000</f>
        <v>17641.583719999999</v>
      </c>
      <c r="X14" s="50">
        <f>15732060.83/1000</f>
        <v>15732.06083</v>
      </c>
      <c r="Y14" s="12"/>
      <c r="Z14" s="12">
        <v>17605</v>
      </c>
      <c r="AA14" s="12">
        <v>28446</v>
      </c>
      <c r="AB14" s="12">
        <v>46702</v>
      </c>
      <c r="AC14" s="12">
        <v>70958.591</v>
      </c>
      <c r="AD14" s="55">
        <v>63499</v>
      </c>
      <c r="AE14" s="55">
        <v>72429.473839999991</v>
      </c>
    </row>
    <row r="15" spans="1:32" x14ac:dyDescent="0.35">
      <c r="A15" s="2" t="s">
        <v>84</v>
      </c>
      <c r="B15" s="21"/>
      <c r="C15" s="21"/>
      <c r="D15" s="21"/>
      <c r="E15" s="21"/>
      <c r="F15" s="21"/>
      <c r="G15" s="21"/>
      <c r="H15" s="21"/>
      <c r="I15" s="21"/>
      <c r="J15" s="21"/>
      <c r="K15" s="21"/>
      <c r="L15" s="21"/>
      <c r="M15" s="21"/>
      <c r="N15" s="21"/>
      <c r="O15" s="21"/>
      <c r="P15" s="21"/>
      <c r="Q15" s="50"/>
      <c r="R15" s="50"/>
      <c r="S15" s="21"/>
      <c r="T15" s="21"/>
      <c r="U15" s="50"/>
      <c r="V15" s="50"/>
      <c r="W15" s="50"/>
      <c r="X15" s="50"/>
      <c r="Y15" s="12"/>
      <c r="Z15" s="12"/>
      <c r="AA15" s="12"/>
      <c r="AB15" s="12"/>
      <c r="AC15" s="22"/>
      <c r="AD15" s="56"/>
      <c r="AE15" s="56"/>
    </row>
    <row r="16" spans="1:32" ht="15" x14ac:dyDescent="0.35">
      <c r="A16" s="2" t="s">
        <v>86</v>
      </c>
      <c r="B16" s="21">
        <v>0.32800000000000001</v>
      </c>
      <c r="C16" s="21">
        <v>0.308</v>
      </c>
      <c r="D16" s="21">
        <v>0.28299999999999997</v>
      </c>
      <c r="E16" s="21">
        <v>0.218</v>
      </c>
      <c r="F16" s="21">
        <v>0.23400000000000001</v>
      </c>
      <c r="G16" s="21">
        <v>0.22700000000000001</v>
      </c>
      <c r="H16" s="21">
        <v>0.252</v>
      </c>
      <c r="I16" s="21">
        <v>0.26300000000000001</v>
      </c>
      <c r="J16" s="21">
        <v>0.39600000000000002</v>
      </c>
      <c r="K16" s="21">
        <v>0.39800000000000002</v>
      </c>
      <c r="L16" s="21">
        <v>0.33589999999999998</v>
      </c>
      <c r="M16" s="21">
        <v>0.22009999999999999</v>
      </c>
      <c r="N16" s="21">
        <v>0.21779999999999999</v>
      </c>
      <c r="O16" s="21">
        <v>0.23769999999999999</v>
      </c>
      <c r="P16" s="21">
        <v>0.22</v>
      </c>
      <c r="Q16" s="51">
        <v>0.19</v>
      </c>
      <c r="R16" s="51">
        <v>0.2</v>
      </c>
      <c r="S16" s="21">
        <v>0.19700000000000001</v>
      </c>
      <c r="T16" s="21">
        <v>0.20300000000000001</v>
      </c>
      <c r="U16" s="51">
        <v>0.1844790488232293</v>
      </c>
      <c r="V16" s="67">
        <v>0.21940000000000001</v>
      </c>
      <c r="W16" s="67">
        <v>0.23025893233993358</v>
      </c>
      <c r="X16" s="67">
        <v>0.18273196950127077</v>
      </c>
      <c r="Y16" s="12"/>
      <c r="Z16" s="22">
        <v>0.30356193092060874</v>
      </c>
      <c r="AA16" s="22">
        <v>0.28102049890376096</v>
      </c>
      <c r="AB16" s="22">
        <v>0.24453943670543926</v>
      </c>
      <c r="AC16" s="22">
        <v>0.34889999999999999</v>
      </c>
      <c r="AD16" s="56">
        <v>0.22</v>
      </c>
      <c r="AE16" s="56">
        <v>0.19719999999999999</v>
      </c>
    </row>
    <row r="17" spans="1:32" x14ac:dyDescent="0.35">
      <c r="A17" s="2" t="s">
        <v>85</v>
      </c>
      <c r="B17" s="21">
        <v>0.67200000000000004</v>
      </c>
      <c r="C17" s="21">
        <v>0.69199999999999995</v>
      </c>
      <c r="D17" s="21">
        <v>0.71699999999999997</v>
      </c>
      <c r="E17" s="21">
        <v>0.78200000000000003</v>
      </c>
      <c r="F17" s="21">
        <v>0.76600000000000001</v>
      </c>
      <c r="G17" s="21">
        <v>0.77300000000000002</v>
      </c>
      <c r="H17" s="21">
        <v>0.748</v>
      </c>
      <c r="I17" s="21">
        <v>0.73699999999999999</v>
      </c>
      <c r="J17" s="21">
        <v>0.60099999999999998</v>
      </c>
      <c r="K17" s="21">
        <v>0.60199999999999998</v>
      </c>
      <c r="L17" s="21">
        <v>0.66410000000000002</v>
      </c>
      <c r="M17" s="21">
        <v>0.77990000000000004</v>
      </c>
      <c r="N17" s="21">
        <v>0.78220000000000001</v>
      </c>
      <c r="O17" s="21">
        <v>0.76227757185251899</v>
      </c>
      <c r="P17" s="21">
        <v>0.78</v>
      </c>
      <c r="Q17" s="51">
        <v>0.81</v>
      </c>
      <c r="R17" s="51">
        <v>0.8</v>
      </c>
      <c r="S17" s="21">
        <v>0.80300000000000005</v>
      </c>
      <c r="T17" s="21">
        <v>0.79700000000000004</v>
      </c>
      <c r="U17" s="51">
        <v>0.8155209511767707</v>
      </c>
      <c r="V17" s="67">
        <v>0.78059999999999996</v>
      </c>
      <c r="W17" s="67">
        <v>0.76974106766006645</v>
      </c>
      <c r="X17" s="67">
        <v>0.8172680304987292</v>
      </c>
      <c r="Y17" s="12"/>
      <c r="Z17" s="22">
        <v>0.69643806907939132</v>
      </c>
      <c r="AA17" s="22">
        <v>0.71897950109623909</v>
      </c>
      <c r="AB17" s="22">
        <v>0.75546056329456068</v>
      </c>
      <c r="AC17" s="22">
        <v>0.65110000000000001</v>
      </c>
      <c r="AD17" s="56">
        <v>0.78</v>
      </c>
      <c r="AE17" s="56">
        <v>0.80279999999999996</v>
      </c>
    </row>
    <row r="18" spans="1:32" x14ac:dyDescent="0.35">
      <c r="A18" s="2" t="s">
        <v>65</v>
      </c>
      <c r="B18" s="12">
        <v>616790</v>
      </c>
      <c r="C18" s="12">
        <v>577757</v>
      </c>
      <c r="D18" s="12">
        <v>639509</v>
      </c>
      <c r="E18" s="12">
        <v>731281</v>
      </c>
      <c r="F18" s="12">
        <v>931358</v>
      </c>
      <c r="G18" s="12">
        <v>930739</v>
      </c>
      <c r="H18" s="12">
        <v>1168241</v>
      </c>
      <c r="I18" s="12">
        <v>1148582</v>
      </c>
      <c r="J18" s="12">
        <v>1263567</v>
      </c>
      <c r="K18" s="12">
        <v>1300881</v>
      </c>
      <c r="L18" s="12">
        <v>1362762</v>
      </c>
      <c r="M18" s="12">
        <v>1270605</v>
      </c>
      <c r="N18" s="12">
        <v>1370857</v>
      </c>
      <c r="O18" s="12">
        <v>1123098</v>
      </c>
      <c r="P18" s="12">
        <v>1046983</v>
      </c>
      <c r="Q18" s="50">
        <v>986198</v>
      </c>
      <c r="R18" s="50">
        <v>1083139</v>
      </c>
      <c r="S18" s="12">
        <v>980559</v>
      </c>
      <c r="T18" s="12">
        <v>1049160</v>
      </c>
      <c r="U18" s="50">
        <v>1048207</v>
      </c>
      <c r="V18" s="50">
        <v>1183004</v>
      </c>
      <c r="W18" s="50">
        <v>964337</v>
      </c>
      <c r="X18" s="50">
        <v>900203</v>
      </c>
      <c r="Y18" s="12"/>
      <c r="Z18" s="12">
        <v>2057786</v>
      </c>
      <c r="AA18" s="12">
        <v>2565337</v>
      </c>
      <c r="AB18" s="12">
        <v>4178920</v>
      </c>
      <c r="AC18" s="12">
        <v>5197815</v>
      </c>
      <c r="AD18" s="55">
        <v>4527136</v>
      </c>
      <c r="AE18" s="55">
        <v>4161065</v>
      </c>
      <c r="AF18" s="30"/>
    </row>
    <row r="19" spans="1:32" x14ac:dyDescent="0.35">
      <c r="A19" s="19" t="s">
        <v>71</v>
      </c>
      <c r="B19" s="33">
        <v>0.24422412814734351</v>
      </c>
      <c r="C19" s="33">
        <v>0.21351883231185428</v>
      </c>
      <c r="D19" s="33">
        <v>0.20413317091706293</v>
      </c>
      <c r="E19" s="33">
        <v>0.20441936820456158</v>
      </c>
      <c r="F19" s="33">
        <v>0.21241992874920276</v>
      </c>
      <c r="G19" s="33">
        <v>0.29763875801916539</v>
      </c>
      <c r="H19" s="33">
        <v>0.24031514045475208</v>
      </c>
      <c r="I19" s="33">
        <v>0.21166763452927487</v>
      </c>
      <c r="J19" s="33">
        <v>0.1967764428955977</v>
      </c>
      <c r="K19" s="33">
        <v>0.18560143403008114</v>
      </c>
      <c r="L19" s="33">
        <v>0.15755649188926607</v>
      </c>
      <c r="M19" s="33">
        <v>0.16250000000000001</v>
      </c>
      <c r="N19" s="33">
        <v>0.16869999999999999</v>
      </c>
      <c r="O19" s="33">
        <v>0.16470000000000001</v>
      </c>
      <c r="P19" s="33">
        <v>0.16</v>
      </c>
      <c r="Q19" s="52">
        <v>0.17</v>
      </c>
      <c r="R19" s="52">
        <v>0.16</v>
      </c>
      <c r="S19" s="33">
        <v>0.157</v>
      </c>
      <c r="T19" s="33">
        <v>0.14799999999999999</v>
      </c>
      <c r="U19" s="52">
        <v>0.159720360577634</v>
      </c>
      <c r="V19" s="68">
        <v>0.15074758834289656</v>
      </c>
      <c r="W19" s="68">
        <v>0.13532509900584547</v>
      </c>
      <c r="X19" s="68">
        <v>0.12436750377414872</v>
      </c>
      <c r="Y19" s="19"/>
      <c r="Z19" s="33">
        <v>0.25611603927716486</v>
      </c>
      <c r="AA19" s="33">
        <v>0.21596772665735534</v>
      </c>
      <c r="AB19" s="33">
        <v>0.23899158561895342</v>
      </c>
      <c r="AC19" s="33">
        <v>0.17530000000000001</v>
      </c>
      <c r="AD19" s="57">
        <v>0.17</v>
      </c>
      <c r="AE19" s="57">
        <v>0.15736290567747191</v>
      </c>
      <c r="AF19" s="31"/>
    </row>
    <row r="20" spans="1:32" x14ac:dyDescent="0.35">
      <c r="A20" s="19" t="s">
        <v>72</v>
      </c>
      <c r="B20" s="33">
        <v>3.3627328588336385E-2</v>
      </c>
      <c r="C20" s="33">
        <v>4.1496684592311303E-2</v>
      </c>
      <c r="D20" s="33">
        <v>4.1530299026284224E-2</v>
      </c>
      <c r="E20" s="33">
        <v>3.2897066927761009E-2</v>
      </c>
      <c r="F20" s="33">
        <v>4.0260565754521888E-2</v>
      </c>
      <c r="G20" s="33">
        <v>3.3315462229475713E-2</v>
      </c>
      <c r="H20" s="33">
        <v>3.5778576509470229E-2</v>
      </c>
      <c r="I20" s="33">
        <v>3.4432981971636259E-2</v>
      </c>
      <c r="J20" s="33">
        <v>4.416798778581487E-2</v>
      </c>
      <c r="K20" s="33">
        <v>4.5001764096824708E-2</v>
      </c>
      <c r="L20" s="33">
        <v>4.462701484191664E-2</v>
      </c>
      <c r="M20" s="33">
        <v>3.8100000000000002E-2</v>
      </c>
      <c r="N20" s="33">
        <v>4.4699999999999997E-2</v>
      </c>
      <c r="O20" s="33">
        <v>4.8000000000000001E-2</v>
      </c>
      <c r="P20" s="33">
        <v>0.05</v>
      </c>
      <c r="Q20" s="52">
        <v>0.04</v>
      </c>
      <c r="R20" s="52">
        <v>0.04</v>
      </c>
      <c r="S20" s="33">
        <v>0.04</v>
      </c>
      <c r="T20" s="33">
        <v>3.7999999999999999E-2</v>
      </c>
      <c r="U20" s="52">
        <v>3.3551579029714548E-2</v>
      </c>
      <c r="V20" s="68">
        <v>4.2991401550628736E-2</v>
      </c>
      <c r="W20" s="68">
        <v>4.277550275474238E-2</v>
      </c>
      <c r="X20" s="68">
        <v>4.337466104867458E-2</v>
      </c>
      <c r="Y20" s="19"/>
      <c r="Z20" s="33">
        <v>3.9903080300867047E-2</v>
      </c>
      <c r="AA20" s="33">
        <v>3.7161589296065195E-2</v>
      </c>
      <c r="AB20" s="33">
        <v>3.5859051519807651E-2</v>
      </c>
      <c r="AC20" s="33">
        <v>4.2999999999999997E-2</v>
      </c>
      <c r="AD20" s="57">
        <v>0.04</v>
      </c>
      <c r="AE20" s="57">
        <v>3.8089973913116616E-2</v>
      </c>
      <c r="AF20" s="31"/>
    </row>
    <row r="21" spans="1:32" x14ac:dyDescent="0.35">
      <c r="A21" s="19" t="s">
        <v>73</v>
      </c>
      <c r="B21" s="33">
        <v>1.0687592211287473E-2</v>
      </c>
      <c r="C21" s="33">
        <v>1.2517373220921599E-2</v>
      </c>
      <c r="D21" s="33">
        <v>1.2603419185656497E-2</v>
      </c>
      <c r="E21" s="33">
        <v>1.6895010262812791E-2</v>
      </c>
      <c r="F21" s="33">
        <v>1.736496599588987E-2</v>
      </c>
      <c r="G21" s="33">
        <v>2.2782971380806E-2</v>
      </c>
      <c r="H21" s="33">
        <v>2.0367372828038056E-2</v>
      </c>
      <c r="I21" s="33">
        <v>2.1388167466060235E-2</v>
      </c>
      <c r="J21" s="33">
        <v>1.7868548710711713E-2</v>
      </c>
      <c r="K21" s="33">
        <v>1.610055428767769E-2</v>
      </c>
      <c r="L21" s="33">
        <v>1.6502514745788333E-2</v>
      </c>
      <c r="M21" s="33">
        <v>1.5800000000000002E-2</v>
      </c>
      <c r="N21" s="33">
        <v>1.4500000000000001E-2</v>
      </c>
      <c r="O21" s="33">
        <v>1.46E-2</v>
      </c>
      <c r="P21" s="33">
        <v>0.02</v>
      </c>
      <c r="Q21" s="52">
        <v>0.02</v>
      </c>
      <c r="R21" s="52">
        <v>0.02</v>
      </c>
      <c r="S21" s="33">
        <v>1.7000000000000001E-2</v>
      </c>
      <c r="T21" s="33">
        <v>1.7000000000000001E-2</v>
      </c>
      <c r="U21" s="52">
        <v>1.7443119536503762E-2</v>
      </c>
      <c r="V21" s="68">
        <v>1.7759027019350736E-2</v>
      </c>
      <c r="W21" s="68">
        <v>1.961243839031376E-2</v>
      </c>
      <c r="X21" s="68">
        <v>1.970666616307655E-2</v>
      </c>
      <c r="Y21" s="19"/>
      <c r="Z21" s="33">
        <v>9.7444535048834043E-3</v>
      </c>
      <c r="AA21" s="33">
        <v>1.3346784457558597E-2</v>
      </c>
      <c r="AB21" s="33">
        <v>2.051679896968521E-2</v>
      </c>
      <c r="AC21" s="33">
        <v>1.66E-2</v>
      </c>
      <c r="AD21" s="57">
        <v>0.02</v>
      </c>
      <c r="AE21" s="57">
        <v>1.6856140030448715E-2</v>
      </c>
      <c r="AF21" s="31"/>
    </row>
    <row r="22" spans="1:32" x14ac:dyDescent="0.35">
      <c r="A22" s="19" t="s">
        <v>74</v>
      </c>
      <c r="B22" s="33">
        <v>2.7907391494674038E-2</v>
      </c>
      <c r="C22" s="33">
        <v>3.1476901188561973E-2</v>
      </c>
      <c r="D22" s="33">
        <v>3.2182502513647189E-2</v>
      </c>
      <c r="E22" s="33">
        <v>3.0877323491243447E-2</v>
      </c>
      <c r="F22" s="33">
        <v>4.6439714910915031E-2</v>
      </c>
      <c r="G22" s="33">
        <v>4.9430613738115622E-2</v>
      </c>
      <c r="H22" s="33">
        <v>5.0322664587187073E-2</v>
      </c>
      <c r="I22" s="33">
        <v>5.1898040970625448E-2</v>
      </c>
      <c r="J22" s="33">
        <v>6.8734867810255909E-2</v>
      </c>
      <c r="K22" s="33">
        <v>7.4702390331980742E-2</v>
      </c>
      <c r="L22" s="33">
        <v>6.8744945925994408E-2</v>
      </c>
      <c r="M22" s="33">
        <v>5.8400000000000001E-2</v>
      </c>
      <c r="N22" s="33">
        <v>5.7799999999999997E-2</v>
      </c>
      <c r="O22" s="33">
        <v>5.67E-2</v>
      </c>
      <c r="P22" s="33">
        <v>0.05</v>
      </c>
      <c r="Q22" s="52">
        <v>0.04</v>
      </c>
      <c r="R22" s="52">
        <v>0.05</v>
      </c>
      <c r="S22" s="33">
        <v>0.06</v>
      </c>
      <c r="T22" s="33">
        <v>5.6000000000000001E-2</v>
      </c>
      <c r="U22" s="52">
        <v>5.1046215108275367E-2</v>
      </c>
      <c r="V22" s="68">
        <v>5.7446128669049301E-2</v>
      </c>
      <c r="W22" s="68">
        <v>5.7867737108500454E-2</v>
      </c>
      <c r="X22" s="68">
        <v>4.8216902187617684E-2</v>
      </c>
      <c r="Y22" s="19"/>
      <c r="Z22" s="33">
        <v>2.3999580131267295E-2</v>
      </c>
      <c r="AA22" s="33">
        <v>3.0623656852881317E-2</v>
      </c>
      <c r="AB22" s="33">
        <v>4.9691582771325689E-2</v>
      </c>
      <c r="AC22" s="33">
        <v>6.7699999999999996E-2</v>
      </c>
      <c r="AD22" s="57">
        <v>0.05</v>
      </c>
      <c r="AE22" s="57">
        <v>5.4182372668732631E-2</v>
      </c>
      <c r="AF22" s="31"/>
    </row>
    <row r="23" spans="1:32" x14ac:dyDescent="0.35">
      <c r="A23" s="19" t="s">
        <v>75</v>
      </c>
      <c r="B23" s="33">
        <v>2.1647562379416008E-2</v>
      </c>
      <c r="C23" s="33">
        <v>2.6864235310000571E-2</v>
      </c>
      <c r="D23" s="33">
        <v>2.8614139910462556E-2</v>
      </c>
      <c r="E23" s="33">
        <v>2.8879459469068662E-2</v>
      </c>
      <c r="F23" s="33">
        <v>3.3337341817002694E-2</v>
      </c>
      <c r="G23" s="33">
        <v>4.0363625033441167E-2</v>
      </c>
      <c r="H23" s="33">
        <v>3.9476443644761668E-2</v>
      </c>
      <c r="I23" s="33">
        <v>3.5032853639148896E-2</v>
      </c>
      <c r="J23" s="33">
        <v>4.921053402234677E-2</v>
      </c>
      <c r="K23" s="33">
        <v>4.9645297394440527E-2</v>
      </c>
      <c r="L23" s="33">
        <v>4.2580435908838081E-2</v>
      </c>
      <c r="M23" s="33">
        <v>3.5799999999999998E-2</v>
      </c>
      <c r="N23" s="33">
        <v>3.6400000000000002E-2</v>
      </c>
      <c r="O23" s="33">
        <v>4.0899999999999999E-2</v>
      </c>
      <c r="P23" s="33">
        <v>0.04</v>
      </c>
      <c r="Q23" s="52">
        <v>0.04</v>
      </c>
      <c r="R23" s="52">
        <v>0.04</v>
      </c>
      <c r="S23" s="33">
        <v>4.9000000000000002E-2</v>
      </c>
      <c r="T23" s="33">
        <v>4.9000000000000002E-2</v>
      </c>
      <c r="U23" s="52">
        <v>4.3558190319278538E-2</v>
      </c>
      <c r="V23" s="68">
        <v>4.7792737809846796E-2</v>
      </c>
      <c r="W23" s="68">
        <v>4.9173680984966876E-2</v>
      </c>
      <c r="X23" s="68">
        <v>4.8019169009656713E-2</v>
      </c>
      <c r="Y23" s="19"/>
      <c r="Z23" s="33">
        <v>2.1681068876938613E-2</v>
      </c>
      <c r="AA23" s="33">
        <v>2.6620674008911889E-2</v>
      </c>
      <c r="AB23" s="33">
        <v>3.7084488636649163E-2</v>
      </c>
      <c r="AC23" s="33">
        <v>4.4299999999999999E-2</v>
      </c>
      <c r="AD23" s="57">
        <v>0.04</v>
      </c>
      <c r="AE23" s="57">
        <v>4.6206587448736451E-2</v>
      </c>
      <c r="AF23" s="31"/>
    </row>
    <row r="24" spans="1:32" x14ac:dyDescent="0.35">
      <c r="A24" s="19" t="s">
        <v>76</v>
      </c>
      <c r="B24" s="33">
        <v>8.5233223625545168E-2</v>
      </c>
      <c r="C24" s="33">
        <v>8.6245601524516366E-2</v>
      </c>
      <c r="D24" s="33">
        <v>8.5728269656877382E-2</v>
      </c>
      <c r="E24" s="33">
        <v>7.8752217000031446E-2</v>
      </c>
      <c r="F24" s="33">
        <v>7.0285540039383351E-2</v>
      </c>
      <c r="G24" s="33">
        <v>1.4949411166825501E-2</v>
      </c>
      <c r="H24" s="33">
        <v>2.6082803120246599E-2</v>
      </c>
      <c r="I24" s="33">
        <v>3.8581586464666341E-2</v>
      </c>
      <c r="J24" s="33">
        <v>2.9957679336482919E-2</v>
      </c>
      <c r="K24" s="33">
        <v>2.4959471893210263E-2</v>
      </c>
      <c r="L24" s="33">
        <v>4.7507194946733181E-2</v>
      </c>
      <c r="M24" s="33">
        <v>6.6100000000000006E-2</v>
      </c>
      <c r="N24" s="33">
        <v>6.7199999999999996E-2</v>
      </c>
      <c r="O24" s="33">
        <v>8.2699999999999996E-2</v>
      </c>
      <c r="P24" s="33">
        <v>0.08</v>
      </c>
      <c r="Q24" s="52">
        <v>7.0000000000000007E-2</v>
      </c>
      <c r="R24" s="52">
        <v>0.06</v>
      </c>
      <c r="S24" s="33">
        <v>6.3E-2</v>
      </c>
      <c r="T24" s="33">
        <v>6.3E-2</v>
      </c>
      <c r="U24" s="52">
        <v>5.9490157955442005E-2</v>
      </c>
      <c r="V24" s="68">
        <v>6.5274504566341277E-2</v>
      </c>
      <c r="W24" s="68">
        <v>7.0262781579468594E-2</v>
      </c>
      <c r="X24" s="68">
        <v>6.9660954251429957E-2</v>
      </c>
      <c r="Y24" s="19"/>
      <c r="Z24" s="33">
        <v>0.10112518988855013</v>
      </c>
      <c r="AA24" s="33">
        <v>8.373714642559632E-2</v>
      </c>
      <c r="AB24" s="33">
        <v>3.6889940623372038E-2</v>
      </c>
      <c r="AC24" s="33">
        <v>4.2099999999999999E-2</v>
      </c>
      <c r="AD24" s="57">
        <v>7.0000000000000007E-2</v>
      </c>
      <c r="AE24" s="57">
        <v>6.0940209247806167E-2</v>
      </c>
      <c r="AF24" s="31"/>
    </row>
    <row r="25" spans="1:32" x14ac:dyDescent="0.35">
      <c r="A25" s="19" t="s">
        <v>77</v>
      </c>
      <c r="B25" s="33">
        <v>0.10460772710322801</v>
      </c>
      <c r="C25" s="33">
        <v>9.9713201224736356E-2</v>
      </c>
      <c r="D25" s="33">
        <v>0.10058654373902479</v>
      </c>
      <c r="E25" s="33">
        <v>0.1094203185916221</v>
      </c>
      <c r="F25" s="33">
        <v>9.2189040089847296E-2</v>
      </c>
      <c r="G25" s="33">
        <v>5.0045179153339441E-2</v>
      </c>
      <c r="H25" s="33">
        <v>8.4140173132084925E-2</v>
      </c>
      <c r="I25" s="33">
        <v>9.5435316160229294E-2</v>
      </c>
      <c r="J25" s="33">
        <v>9.1376066623979291E-2</v>
      </c>
      <c r="K25" s="33">
        <v>9.6092160415204603E-2</v>
      </c>
      <c r="L25" s="33">
        <v>0.1095084835062909</v>
      </c>
      <c r="M25" s="33">
        <v>0.1237</v>
      </c>
      <c r="N25" s="33">
        <v>0.11990000000000001</v>
      </c>
      <c r="O25" s="33">
        <v>0.1241</v>
      </c>
      <c r="P25" s="33">
        <v>0.11</v>
      </c>
      <c r="Q25" s="52">
        <v>0.11</v>
      </c>
      <c r="R25" s="52">
        <v>0.11</v>
      </c>
      <c r="S25" s="33">
        <v>0.1</v>
      </c>
      <c r="T25" s="33">
        <v>0.10100000000000001</v>
      </c>
      <c r="U25" s="52">
        <v>0.11098475778162138</v>
      </c>
      <c r="V25" s="68">
        <v>0.10509516451339133</v>
      </c>
      <c r="W25" s="68">
        <v>0.10644411652772838</v>
      </c>
      <c r="X25" s="68">
        <v>0.109430872814243</v>
      </c>
      <c r="Y25" s="19"/>
      <c r="Z25" s="33">
        <v>0.10391119387535924</v>
      </c>
      <c r="AA25" s="33">
        <v>0.1038748515302278</v>
      </c>
      <c r="AB25" s="33">
        <v>8.1444785814123621E-2</v>
      </c>
      <c r="AC25" s="33">
        <v>0.1052</v>
      </c>
      <c r="AD25" s="57">
        <v>0.12</v>
      </c>
      <c r="AE25" s="57">
        <v>0.10449821501311554</v>
      </c>
      <c r="AF25" s="31"/>
    </row>
    <row r="26" spans="1:32" x14ac:dyDescent="0.35">
      <c r="A26" s="19" t="s">
        <v>78</v>
      </c>
      <c r="B26" s="33">
        <v>4.4691061787642469E-2</v>
      </c>
      <c r="C26" s="33">
        <v>4.9108881415543211E-2</v>
      </c>
      <c r="D26" s="33">
        <v>4.7763205834476137E-2</v>
      </c>
      <c r="E26" s="33">
        <v>5.2900321490644497E-2</v>
      </c>
      <c r="F26" s="33">
        <v>4.422252238129698E-2</v>
      </c>
      <c r="G26" s="33">
        <v>5.1643908764970631E-2</v>
      </c>
      <c r="H26" s="33">
        <v>4.6689852521868358E-2</v>
      </c>
      <c r="I26" s="33">
        <v>4.9808502506140204E-2</v>
      </c>
      <c r="J26" s="33">
        <v>3.8931527904964909E-2</v>
      </c>
      <c r="K26" s="33">
        <v>4.1538138697212582E-2</v>
      </c>
      <c r="L26" s="33">
        <v>4.9165591644028818E-2</v>
      </c>
      <c r="M26" s="33">
        <v>0.05</v>
      </c>
      <c r="N26" s="33">
        <v>4.0599999999999997E-2</v>
      </c>
      <c r="O26" s="33">
        <v>4.1599999999999998E-2</v>
      </c>
      <c r="P26" s="33">
        <v>0.04</v>
      </c>
      <c r="Q26" s="52">
        <v>0.05</v>
      </c>
      <c r="R26" s="52">
        <v>0.04</v>
      </c>
      <c r="S26" s="33">
        <v>3.6999999999999998E-2</v>
      </c>
      <c r="T26" s="33">
        <v>3.5999999999999997E-2</v>
      </c>
      <c r="U26" s="52">
        <v>3.5254486947711661E-2</v>
      </c>
      <c r="V26" s="68">
        <v>3.2988054140138154E-2</v>
      </c>
      <c r="W26" s="68">
        <v>3.3052760601325053E-2</v>
      </c>
      <c r="X26" s="68">
        <v>3.3388024701095198E-2</v>
      </c>
      <c r="Y26" s="19"/>
      <c r="Z26" s="33">
        <v>4.6737124268509941E-2</v>
      </c>
      <c r="AA26" s="33">
        <v>4.8792030052971599E-2</v>
      </c>
      <c r="AB26" s="33">
        <v>4.8100500679960863E-2</v>
      </c>
      <c r="AC26" s="33">
        <v>4.4999999999999998E-2</v>
      </c>
      <c r="AD26" s="57">
        <v>0.04</v>
      </c>
      <c r="AE26" s="57">
        <v>3.6450020968038462E-2</v>
      </c>
      <c r="AF26" s="31"/>
    </row>
    <row r="27" spans="1:32" x14ac:dyDescent="0.35">
      <c r="A27" s="19" t="s">
        <v>79</v>
      </c>
      <c r="B27" s="33">
        <v>0.41041683555180858</v>
      </c>
      <c r="C27" s="33">
        <v>0.41860678451321232</v>
      </c>
      <c r="D27" s="33">
        <v>0.42426611666137615</v>
      </c>
      <c r="E27" s="33">
        <v>0.41909744680909256</v>
      </c>
      <c r="F27" s="33">
        <v>0.40190238340144174</v>
      </c>
      <c r="G27" s="33">
        <v>0.396545110927983</v>
      </c>
      <c r="H27" s="33">
        <v>0.41022271945600275</v>
      </c>
      <c r="I27" s="33">
        <v>0.42015655866945162</v>
      </c>
      <c r="J27" s="33">
        <v>0.40910713451829084</v>
      </c>
      <c r="K27" s="33">
        <v>0.40567616409252022</v>
      </c>
      <c r="L27" s="33">
        <v>0.4059733100864274</v>
      </c>
      <c r="M27" s="33">
        <v>0.39739999999999998</v>
      </c>
      <c r="N27" s="33">
        <v>0.38219999999999998</v>
      </c>
      <c r="O27" s="33">
        <v>0.35730000000000001</v>
      </c>
      <c r="P27" s="33">
        <v>0.38</v>
      </c>
      <c r="Q27" s="52">
        <v>0.4</v>
      </c>
      <c r="R27" s="52">
        <v>0.42</v>
      </c>
      <c r="S27" s="33">
        <v>0.41399999999999998</v>
      </c>
      <c r="T27" s="33">
        <v>0.42699999999999999</v>
      </c>
      <c r="U27" s="52">
        <v>0.43738975221497278</v>
      </c>
      <c r="V27" s="68">
        <v>0.42283458044097905</v>
      </c>
      <c r="W27" s="68">
        <v>0.42887807892883917</v>
      </c>
      <c r="X27" s="68">
        <v>0.45536728937806248</v>
      </c>
      <c r="Y27" s="19"/>
      <c r="Z27" s="33">
        <v>0.38251402235217852</v>
      </c>
      <c r="AA27" s="33">
        <v>0.41818833159152191</v>
      </c>
      <c r="AB27" s="33">
        <v>0.40805237337807865</v>
      </c>
      <c r="AC27" s="33">
        <v>0.40460000000000002</v>
      </c>
      <c r="AD27" s="57">
        <v>0.38</v>
      </c>
      <c r="AE27" s="57">
        <v>0.42509483681579008</v>
      </c>
      <c r="AF27" s="31"/>
    </row>
    <row r="28" spans="1:32" x14ac:dyDescent="0.35">
      <c r="A28" s="19" t="s">
        <v>80</v>
      </c>
      <c r="B28" s="33">
        <v>1.6957149110718397E-2</v>
      </c>
      <c r="C28" s="33">
        <v>2.0451504698342036E-2</v>
      </c>
      <c r="D28" s="33">
        <v>2.2592332555132141E-2</v>
      </c>
      <c r="E28" s="33">
        <v>2.5861467753161917E-2</v>
      </c>
      <c r="F28" s="33">
        <v>4.1577996860498317E-2</v>
      </c>
      <c r="G28" s="33">
        <v>4.3284959585877456E-2</v>
      </c>
      <c r="H28" s="33">
        <v>4.6604253745588464E-2</v>
      </c>
      <c r="I28" s="33">
        <v>4.1598357622766917E-2</v>
      </c>
      <c r="J28" s="33">
        <v>5.3869210391555192E-2</v>
      </c>
      <c r="K28" s="33">
        <v>6.068262476084766E-2</v>
      </c>
      <c r="L28" s="33">
        <v>5.783401650471616E-2</v>
      </c>
      <c r="M28" s="33">
        <v>5.2299999999999999E-2</v>
      </c>
      <c r="N28" s="33">
        <v>6.8000000000000005E-2</v>
      </c>
      <c r="O28" s="33">
        <v>6.9400000000000003E-2</v>
      </c>
      <c r="P28" s="33">
        <v>7.0000000000000007E-2</v>
      </c>
      <c r="Q28" s="52">
        <v>0.06</v>
      </c>
      <c r="R28" s="52">
        <v>0.06</v>
      </c>
      <c r="S28" s="33">
        <v>6.4000000000000001E-2</v>
      </c>
      <c r="T28" s="33">
        <v>6.3E-2</v>
      </c>
      <c r="U28" s="52">
        <v>5.1561380528845922E-2</v>
      </c>
      <c r="V28" s="68">
        <v>5.7070812947378029E-2</v>
      </c>
      <c r="W28" s="68">
        <v>5.6607804118269857E-2</v>
      </c>
      <c r="X28" s="68">
        <v>4.8467956671995091E-2</v>
      </c>
      <c r="Y28" s="19"/>
      <c r="Z28" s="33">
        <v>1.426824752428095E-2</v>
      </c>
      <c r="AA28" s="33">
        <v>2.168720912691003E-2</v>
      </c>
      <c r="AB28" s="33">
        <v>4.3368891988043792E-2</v>
      </c>
      <c r="AC28" s="33">
        <v>5.62E-2</v>
      </c>
      <c r="AD28" s="57">
        <v>7.0000000000000007E-2</v>
      </c>
      <c r="AE28" s="57">
        <v>6.0318738216743432E-2</v>
      </c>
      <c r="AF28" s="31"/>
    </row>
    <row r="29" spans="1:32" x14ac:dyDescent="0.35">
      <c r="A29" s="2" t="s">
        <v>81</v>
      </c>
      <c r="B29" s="21"/>
      <c r="C29" s="21"/>
      <c r="D29" s="21"/>
      <c r="E29" s="21"/>
      <c r="F29" s="21"/>
      <c r="G29" s="21"/>
      <c r="H29" s="21"/>
      <c r="I29" s="21"/>
      <c r="J29" s="21"/>
      <c r="K29" s="21"/>
      <c r="L29" s="21"/>
      <c r="M29" s="21"/>
      <c r="N29" s="21"/>
      <c r="O29" s="21"/>
      <c r="P29" s="21"/>
      <c r="Q29" s="53"/>
      <c r="R29" s="53"/>
      <c r="S29" s="21"/>
      <c r="T29" s="21"/>
      <c r="U29" s="53"/>
      <c r="V29" s="53"/>
      <c r="W29" s="53"/>
      <c r="X29" s="53"/>
      <c r="Z29" s="26"/>
      <c r="AD29" s="58"/>
      <c r="AE29" s="58"/>
      <c r="AF29" s="32"/>
    </row>
    <row r="30" spans="1:32" ht="15" x14ac:dyDescent="0.35">
      <c r="A30" s="2" t="s">
        <v>82</v>
      </c>
      <c r="B30" s="21">
        <v>0.56899999999999995</v>
      </c>
      <c r="C30" s="21">
        <v>0.55600000000000005</v>
      </c>
      <c r="D30" s="21">
        <v>0.54100000000000004</v>
      </c>
      <c r="E30" s="21">
        <v>0.54800000000000004</v>
      </c>
      <c r="F30" s="21">
        <v>0.56899999999999995</v>
      </c>
      <c r="G30" s="21">
        <v>0.57999999999999996</v>
      </c>
      <c r="H30" s="21">
        <v>0.54100000000000004</v>
      </c>
      <c r="I30" s="21">
        <v>0.50600000000000001</v>
      </c>
      <c r="J30" s="21">
        <v>0.52100000000000002</v>
      </c>
      <c r="K30" s="21">
        <v>0.51690000000000003</v>
      </c>
      <c r="L30" s="21">
        <v>0.49399999999999999</v>
      </c>
      <c r="M30" s="21">
        <v>0.47260000000000002</v>
      </c>
      <c r="N30" s="21">
        <v>0.4637</v>
      </c>
      <c r="O30" s="21">
        <v>0.44940000000000002</v>
      </c>
      <c r="P30" s="21">
        <v>0.44</v>
      </c>
      <c r="Q30" s="54">
        <v>0.43</v>
      </c>
      <c r="R30" s="54">
        <v>0.43</v>
      </c>
      <c r="S30" s="21">
        <v>0.432</v>
      </c>
      <c r="T30" s="21">
        <v>0.42799999999999999</v>
      </c>
      <c r="U30" s="54">
        <v>0.39978553854343657</v>
      </c>
      <c r="V30" s="69">
        <v>0.41314230552052233</v>
      </c>
      <c r="W30" s="69">
        <v>0.39468156067583227</v>
      </c>
      <c r="X30" s="69">
        <v>0.33774159828394262</v>
      </c>
      <c r="Z30" s="21">
        <v>0.5935315917204218</v>
      </c>
      <c r="AA30" s="21">
        <v>0.5532481697336451</v>
      </c>
      <c r="AB30" s="21">
        <v>0.54629284422427049</v>
      </c>
      <c r="AC30" s="21">
        <v>0.501</v>
      </c>
      <c r="AD30" s="56">
        <v>0.45</v>
      </c>
      <c r="AE30" s="56">
        <v>0.42330000000000001</v>
      </c>
    </row>
    <row r="31" spans="1:32" x14ac:dyDescent="0.35">
      <c r="A31" s="2" t="s">
        <v>85</v>
      </c>
      <c r="B31" s="21">
        <v>0.43099999999999999</v>
      </c>
      <c r="C31" s="21">
        <v>0.44400000000000001</v>
      </c>
      <c r="D31" s="21">
        <v>0.45900000000000002</v>
      </c>
      <c r="E31" s="21">
        <v>0.45200000000000001</v>
      </c>
      <c r="F31" s="21">
        <v>0.43099999999999999</v>
      </c>
      <c r="G31" s="21">
        <v>0.42</v>
      </c>
      <c r="H31" s="21">
        <v>0.45900000000000002</v>
      </c>
      <c r="I31" s="21">
        <v>0.49399999999999999</v>
      </c>
      <c r="J31" s="21">
        <v>0.47899999999999998</v>
      </c>
      <c r="K31" s="21">
        <v>0.48309999999999997</v>
      </c>
      <c r="L31" s="21">
        <v>0.50600000000000001</v>
      </c>
      <c r="M31" s="21">
        <v>0.52739999999999998</v>
      </c>
      <c r="N31" s="21">
        <v>0.5363</v>
      </c>
      <c r="O31" s="21">
        <v>0.55059999999999998</v>
      </c>
      <c r="P31" s="21">
        <v>0.56000000000000005</v>
      </c>
      <c r="Q31" s="54">
        <v>0.56999999999999995</v>
      </c>
      <c r="R31" s="54">
        <v>0.56999999999999995</v>
      </c>
      <c r="S31" s="21">
        <v>0.56799999999999995</v>
      </c>
      <c r="T31" s="21">
        <v>0.57199999999999995</v>
      </c>
      <c r="U31" s="54">
        <v>0.60021446145656343</v>
      </c>
      <c r="V31" s="69">
        <v>0.58685769447947767</v>
      </c>
      <c r="W31" s="69">
        <v>0.60531843932416773</v>
      </c>
      <c r="X31" s="69">
        <v>0.66225840171605743</v>
      </c>
      <c r="Z31" s="21">
        <v>0.40646840827957814</v>
      </c>
      <c r="AA31" s="21">
        <v>0.44675183026635484</v>
      </c>
      <c r="AB31" s="21">
        <v>0.45370715577572951</v>
      </c>
      <c r="AC31" s="21">
        <v>0.499</v>
      </c>
      <c r="AD31" s="56">
        <v>0.55000000000000004</v>
      </c>
      <c r="AE31" s="56">
        <v>0.57669999999999999</v>
      </c>
    </row>
    <row r="32" spans="1:32" x14ac:dyDescent="0.35">
      <c r="R32" s="54"/>
      <c r="V32" s="70"/>
      <c r="W32" s="70"/>
      <c r="X32" s="70"/>
    </row>
    <row r="33" spans="18:24" x14ac:dyDescent="0.35">
      <c r="R33" s="62"/>
      <c r="V33" s="53"/>
      <c r="W33" s="53"/>
      <c r="X33" s="53"/>
    </row>
    <row r="34" spans="18:24" x14ac:dyDescent="0.35">
      <c r="R34" s="54"/>
      <c r="V34" s="53"/>
      <c r="W34" s="53"/>
      <c r="X34" s="53"/>
    </row>
    <row r="35" spans="18:24" x14ac:dyDescent="0.35">
      <c r="R35" s="53"/>
      <c r="V35" s="53"/>
      <c r="W35" s="53"/>
      <c r="X35" s="53"/>
    </row>
    <row r="36" spans="18:24" x14ac:dyDescent="0.35">
      <c r="R36" s="53"/>
      <c r="V36" s="53"/>
      <c r="W36" s="53"/>
      <c r="X36" s="53"/>
    </row>
    <row r="37" spans="18:24" x14ac:dyDescent="0.35">
      <c r="R37" s="53"/>
      <c r="V37" s="53"/>
      <c r="W37" s="53"/>
      <c r="X37" s="53"/>
    </row>
    <row r="38" spans="18:24" x14ac:dyDescent="0.35">
      <c r="V38" s="53"/>
      <c r="W38" s="53"/>
      <c r="X38" s="53"/>
    </row>
    <row r="39" spans="18:24" x14ac:dyDescent="0.35">
      <c r="V39" s="53"/>
      <c r="W39" s="53"/>
      <c r="X39" s="53"/>
    </row>
    <row r="40" spans="18:24" x14ac:dyDescent="0.35">
      <c r="V40" s="53"/>
      <c r="W40" s="53"/>
      <c r="X40" s="53"/>
    </row>
    <row r="41" spans="18:24" x14ac:dyDescent="0.35">
      <c r="V41" s="53"/>
      <c r="W41" s="53"/>
      <c r="X41" s="53"/>
    </row>
    <row r="42" spans="18:24" x14ac:dyDescent="0.35">
      <c r="V42" s="53"/>
      <c r="W42" s="53"/>
      <c r="X42" s="53"/>
    </row>
  </sheetData>
  <hyperlinks>
    <hyperlink ref="AD1" location="Menu!A1" display="Back" xr:uid="{7C16385B-8B55-475F-99DF-1A88A838C4D6}"/>
  </hyperlink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F40"/>
  <sheetViews>
    <sheetView zoomScaleNormal="100" workbookViewId="0">
      <pane xSplit="1" ySplit="5" topLeftCell="M6" activePane="bottomRight" state="frozen"/>
      <selection pane="topRight" activeCell="B1" sqref="B1"/>
      <selection pane="bottomLeft" activeCell="A6" sqref="A6"/>
      <selection pane="bottomRight" activeCell="R44" sqref="R44"/>
    </sheetView>
  </sheetViews>
  <sheetFormatPr defaultColWidth="8.7265625" defaultRowHeight="13" x14ac:dyDescent="0.3"/>
  <cols>
    <col min="1" max="1" width="49.36328125" style="2" bestFit="1" customWidth="1"/>
    <col min="2" max="5" width="6.81640625" style="2" bestFit="1" customWidth="1"/>
    <col min="6" max="6" width="7.1796875" style="2" bestFit="1" customWidth="1"/>
    <col min="7" max="7" width="6.81640625" style="2" bestFit="1" customWidth="1"/>
    <col min="8" max="8" width="7.1796875" style="2" bestFit="1" customWidth="1"/>
    <col min="9" max="23" width="7.7265625" style="2" bestFit="1" customWidth="1"/>
    <col min="24" max="24" width="7.6328125" style="2" bestFit="1" customWidth="1"/>
    <col min="25" max="25" width="3.26953125" style="2" customWidth="1"/>
    <col min="26" max="29" width="7.7265625" style="2" bestFit="1" customWidth="1"/>
    <col min="30" max="30" width="8.7265625" style="2" bestFit="1" customWidth="1"/>
    <col min="31" max="31" width="8.7265625" style="2"/>
    <col min="32" max="32" width="7.7265625" style="2" bestFit="1" customWidth="1"/>
    <col min="33" max="16384" width="8.7265625" style="2"/>
  </cols>
  <sheetData>
    <row r="1" spans="1:32" ht="15.5" x14ac:dyDescent="0.35">
      <c r="A1" s="35" t="s">
        <v>126</v>
      </c>
      <c r="AE1" s="37" t="s">
        <v>106</v>
      </c>
    </row>
    <row r="2" spans="1:32" x14ac:dyDescent="0.3">
      <c r="W2" s="72"/>
      <c r="X2" s="72"/>
    </row>
    <row r="3" spans="1:32" x14ac:dyDescent="0.3">
      <c r="W3" s="73"/>
      <c r="X3" s="73"/>
    </row>
    <row r="4" spans="1:32" x14ac:dyDescent="0.3">
      <c r="W4" s="74"/>
      <c r="X4" s="74"/>
    </row>
    <row r="5" spans="1:32" x14ac:dyDescent="0.3">
      <c r="A5" s="4" t="s">
        <v>50</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160</v>
      </c>
      <c r="X5" s="5" t="s">
        <v>161</v>
      </c>
      <c r="Y5" s="6"/>
      <c r="Z5" s="7">
        <v>2017</v>
      </c>
      <c r="AA5" s="7">
        <v>2018</v>
      </c>
      <c r="AB5" s="7">
        <v>2019</v>
      </c>
      <c r="AC5" s="7">
        <v>2020</v>
      </c>
      <c r="AD5" s="7">
        <v>2021</v>
      </c>
      <c r="AE5" s="7">
        <v>2022</v>
      </c>
      <c r="AF5" s="7">
        <v>2023</v>
      </c>
    </row>
    <row r="6" spans="1:32"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v>15898</v>
      </c>
      <c r="T6" s="9">
        <v>15720</v>
      </c>
      <c r="U6" s="9">
        <v>14424.788079051204</v>
      </c>
      <c r="V6" s="9">
        <v>16683.904110000032</v>
      </c>
      <c r="W6" s="9">
        <v>15742</v>
      </c>
      <c r="X6" s="9">
        <v>14028</v>
      </c>
      <c r="Y6" s="9"/>
      <c r="Z6" s="9">
        <v>7873</v>
      </c>
      <c r="AA6" s="9">
        <v>13349</v>
      </c>
      <c r="AB6" s="9">
        <v>22029</v>
      </c>
      <c r="AC6" s="9">
        <v>41806</v>
      </c>
      <c r="AD6" s="9">
        <v>62435</v>
      </c>
      <c r="AE6" s="9">
        <v>57028</v>
      </c>
      <c r="AF6" s="9">
        <v>61951.788079051206</v>
      </c>
    </row>
    <row r="7" spans="1:32"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v>-1599</v>
      </c>
      <c r="P7" s="8">
        <v>-1399</v>
      </c>
      <c r="Q7" s="8">
        <v>-1304</v>
      </c>
      <c r="R7" s="8">
        <v>-1341</v>
      </c>
      <c r="S7" s="8">
        <v>-1164</v>
      </c>
      <c r="T7" s="8">
        <v>-1715</v>
      </c>
      <c r="U7" s="8">
        <v>-2892.6803000000073</v>
      </c>
      <c r="V7" s="8">
        <v>-2498.9041100000322</v>
      </c>
      <c r="W7" s="8">
        <v>-2463</v>
      </c>
      <c r="X7" s="8">
        <v>-2240</v>
      </c>
      <c r="Y7" s="8"/>
      <c r="Z7" s="8">
        <v>-1695</v>
      </c>
      <c r="AA7" s="8">
        <v>-1775</v>
      </c>
      <c r="AB7" s="8">
        <v>-1778</v>
      </c>
      <c r="AC7" s="8">
        <v>-3425</v>
      </c>
      <c r="AD7" s="8">
        <v>-6129</v>
      </c>
      <c r="AE7" s="8">
        <v>-5546</v>
      </c>
      <c r="AF7" s="8">
        <v>-7112.6803000000073</v>
      </c>
    </row>
    <row r="8" spans="1:32"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v>11814</v>
      </c>
      <c r="P8" s="9">
        <v>12888</v>
      </c>
      <c r="Q8" s="9">
        <v>12196</v>
      </c>
      <c r="R8" s="9">
        <v>14568</v>
      </c>
      <c r="S8" s="9">
        <v>14734</v>
      </c>
      <c r="T8" s="9">
        <v>14005</v>
      </c>
      <c r="U8" s="9">
        <v>11532.107779051197</v>
      </c>
      <c r="V8" s="9">
        <v>14185</v>
      </c>
      <c r="W8" s="9">
        <v>13279</v>
      </c>
      <c r="X8" s="9">
        <v>11788</v>
      </c>
      <c r="Y8" s="9"/>
      <c r="Z8" s="9">
        <v>6178</v>
      </c>
      <c r="AA8" s="9">
        <v>11574</v>
      </c>
      <c r="AB8" s="9">
        <v>20251</v>
      </c>
      <c r="AC8" s="9">
        <v>38381</v>
      </c>
      <c r="AD8" s="9">
        <v>56306</v>
      </c>
      <c r="AE8" s="9">
        <v>51482</v>
      </c>
      <c r="AF8" s="9">
        <v>54839.107779051199</v>
      </c>
    </row>
    <row r="9" spans="1:32" x14ac:dyDescent="0.3">
      <c r="B9" s="8"/>
      <c r="C9" s="8"/>
      <c r="D9" s="8"/>
      <c r="E9" s="8"/>
      <c r="F9" s="8"/>
      <c r="G9" s="8"/>
      <c r="H9" s="8"/>
      <c r="I9" s="8"/>
      <c r="J9" s="8"/>
      <c r="K9" s="8"/>
      <c r="L9" s="8"/>
      <c r="M9" s="8"/>
      <c r="N9" s="71">
        <v>0.92140510487743243</v>
      </c>
      <c r="O9" s="71">
        <v>0.88078729590695592</v>
      </c>
      <c r="P9" s="71">
        <v>0.90207881290683833</v>
      </c>
      <c r="Q9" s="71">
        <v>0.90340740740740744</v>
      </c>
      <c r="R9" s="71">
        <v>0.91570808976051288</v>
      </c>
      <c r="S9" s="71">
        <v>0.92678324317524219</v>
      </c>
      <c r="T9" s="71">
        <v>0.89090330788804073</v>
      </c>
      <c r="U9" s="71">
        <v>0.79946462407992103</v>
      </c>
      <c r="V9" s="71">
        <v>0.85022066217089831</v>
      </c>
      <c r="W9" s="71">
        <v>0.84353957565747684</v>
      </c>
      <c r="X9" s="71">
        <v>0.84031936127744511</v>
      </c>
      <c r="Y9" s="8"/>
      <c r="Z9" s="8"/>
      <c r="AA9" s="8"/>
      <c r="AB9" s="8"/>
      <c r="AC9" s="8"/>
      <c r="AD9" s="8"/>
      <c r="AE9" s="8"/>
      <c r="AF9" s="8"/>
    </row>
    <row r="10" spans="1:32" x14ac:dyDescent="0.3">
      <c r="A10" s="3" t="s">
        <v>3</v>
      </c>
      <c r="B10" s="9">
        <v>-4674</v>
      </c>
      <c r="C10" s="9">
        <v>-5490</v>
      </c>
      <c r="D10" s="9">
        <v>-6331</v>
      </c>
      <c r="E10" s="9">
        <v>-6484</v>
      </c>
      <c r="F10" s="9">
        <v>-9717</v>
      </c>
      <c r="G10" s="9">
        <v>-9039</v>
      </c>
      <c r="H10" s="9">
        <v>-9734</v>
      </c>
      <c r="I10" s="9">
        <v>-10514</v>
      </c>
      <c r="J10" s="9">
        <v>-19576</v>
      </c>
      <c r="K10" s="9">
        <v>-33347.458190000005</v>
      </c>
      <c r="L10" s="9">
        <v>-29704</v>
      </c>
      <c r="M10" s="9">
        <v>-26792.541809999988</v>
      </c>
      <c r="N10" s="9">
        <v>-25472</v>
      </c>
      <c r="O10" s="9">
        <v>-28814</v>
      </c>
      <c r="P10" s="9">
        <v>-24221</v>
      </c>
      <c r="Q10" s="9">
        <v>-21646</v>
      </c>
      <c r="R10" s="9">
        <v>-22137</v>
      </c>
      <c r="S10" s="9">
        <v>-21466</v>
      </c>
      <c r="T10" s="9">
        <v>-17419</v>
      </c>
      <c r="U10" s="9">
        <v>-21394.354807040829</v>
      </c>
      <c r="V10" s="9">
        <v>-20398.150369999999</v>
      </c>
      <c r="W10" s="9">
        <v>-18933</v>
      </c>
      <c r="X10" s="9">
        <v>-17244</v>
      </c>
      <c r="Y10" s="9"/>
      <c r="Z10" s="9">
        <v>-16770</v>
      </c>
      <c r="AA10" s="9">
        <v>-18601</v>
      </c>
      <c r="AB10" s="9">
        <v>-22979</v>
      </c>
      <c r="AC10" s="9">
        <v>-39004</v>
      </c>
      <c r="AD10" s="9">
        <v>-108394</v>
      </c>
      <c r="AE10" s="9">
        <v>-100153</v>
      </c>
      <c r="AF10" s="9">
        <v>-82416.354807040829</v>
      </c>
    </row>
    <row r="11" spans="1:32"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-7538</v>
      </c>
      <c r="S11" s="8">
        <v>-7935</v>
      </c>
      <c r="T11" s="8">
        <v>-6896</v>
      </c>
      <c r="U11" s="8">
        <v>-5987</v>
      </c>
      <c r="V11" s="8">
        <v>-7183</v>
      </c>
      <c r="W11" s="8">
        <v>-5720</v>
      </c>
      <c r="X11" s="8">
        <v>-5865</v>
      </c>
      <c r="Y11" s="8"/>
      <c r="Z11" s="8">
        <v>-7445</v>
      </c>
      <c r="AA11" s="8">
        <v>-8111</v>
      </c>
      <c r="AB11" s="8">
        <v>-11425</v>
      </c>
      <c r="AC11" s="8">
        <v>-18256</v>
      </c>
      <c r="AD11" s="8">
        <v>-62132</v>
      </c>
      <c r="AE11" s="8">
        <v>-35632</v>
      </c>
      <c r="AF11" s="8">
        <v>-28356</v>
      </c>
    </row>
    <row r="12" spans="1:32"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v>-18735</v>
      </c>
      <c r="P12" s="8">
        <v>-14944</v>
      </c>
      <c r="Q12" s="8">
        <v>-14784</v>
      </c>
      <c r="R12" s="8">
        <v>-15275</v>
      </c>
      <c r="S12" s="8">
        <v>-13532</v>
      </c>
      <c r="T12" s="8">
        <v>-10389</v>
      </c>
      <c r="U12" s="8">
        <v>-6788</v>
      </c>
      <c r="V12" s="8">
        <v>-13220</v>
      </c>
      <c r="W12" s="8">
        <v>-13162</v>
      </c>
      <c r="X12" s="8">
        <v>-11192</v>
      </c>
      <c r="Y12" s="8"/>
      <c r="Z12" s="8">
        <v>-9325</v>
      </c>
      <c r="AA12" s="8">
        <v>-10375</v>
      </c>
      <c r="AB12" s="8">
        <v>-11520</v>
      </c>
      <c r="AC12" s="8">
        <v>-20748</v>
      </c>
      <c r="AD12" s="8">
        <v>-45513</v>
      </c>
      <c r="AE12" s="8">
        <v>-65055</v>
      </c>
      <c r="AF12" s="8">
        <v>-45984</v>
      </c>
    </row>
    <row r="13" spans="1:32"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v>1</v>
      </c>
      <c r="T13" s="8">
        <v>-134</v>
      </c>
      <c r="U13" s="8">
        <v>-675.35480704082875</v>
      </c>
      <c r="V13" s="8">
        <v>4.8496300000006158</v>
      </c>
      <c r="W13" s="8">
        <v>-51</v>
      </c>
      <c r="X13" s="8">
        <v>-187</v>
      </c>
      <c r="Y13" s="8"/>
      <c r="Z13" s="8">
        <v>0</v>
      </c>
      <c r="AA13" s="8">
        <v>-115</v>
      </c>
      <c r="AB13" s="8">
        <v>-34</v>
      </c>
      <c r="AC13" s="8"/>
      <c r="AD13" s="8">
        <v>-749</v>
      </c>
      <c r="AE13" s="8">
        <v>534</v>
      </c>
      <c r="AF13" s="8">
        <v>-810.35480704082875</v>
      </c>
    </row>
    <row r="14" spans="1:32" x14ac:dyDescent="0.3">
      <c r="A14" s="2" t="s">
        <v>156</v>
      </c>
      <c r="B14" s="8"/>
      <c r="C14" s="8"/>
      <c r="D14" s="8"/>
      <c r="E14" s="8"/>
      <c r="F14" s="8"/>
      <c r="G14" s="8"/>
      <c r="H14" s="8"/>
      <c r="I14" s="8"/>
      <c r="J14" s="8"/>
      <c r="K14" s="8"/>
      <c r="L14" s="8"/>
      <c r="M14" s="8"/>
      <c r="N14" s="8"/>
      <c r="O14" s="8"/>
      <c r="P14" s="8"/>
      <c r="Q14" s="8"/>
      <c r="R14" s="8"/>
      <c r="S14" s="8"/>
      <c r="T14" s="8"/>
      <c r="U14" s="8">
        <v>-7944</v>
      </c>
      <c r="V14" s="8">
        <v>0</v>
      </c>
      <c r="W14" s="8">
        <v>0</v>
      </c>
      <c r="X14" s="8">
        <v>0</v>
      </c>
      <c r="Y14" s="8"/>
      <c r="Z14" s="8"/>
      <c r="AA14" s="8"/>
      <c r="AB14" s="8"/>
      <c r="AC14" s="8"/>
      <c r="AD14" s="8"/>
      <c r="AE14" s="8"/>
      <c r="AF14" s="8">
        <v>-7944</v>
      </c>
    </row>
    <row r="15" spans="1:32" x14ac:dyDescent="0.3">
      <c r="B15" s="8"/>
      <c r="C15" s="8"/>
      <c r="D15" s="8"/>
      <c r="E15" s="8"/>
      <c r="F15" s="8"/>
      <c r="G15" s="8"/>
      <c r="H15" s="8"/>
      <c r="I15" s="8"/>
      <c r="J15" s="8"/>
      <c r="K15" s="8"/>
      <c r="L15" s="8"/>
      <c r="M15" s="8"/>
      <c r="N15" s="8"/>
      <c r="O15" s="8"/>
      <c r="P15" s="8"/>
      <c r="Q15" s="9">
        <v>0</v>
      </c>
      <c r="R15" s="9"/>
      <c r="S15" s="9"/>
      <c r="T15" s="9"/>
      <c r="U15" s="9"/>
      <c r="V15" s="9"/>
      <c r="W15" s="9"/>
      <c r="X15" s="9"/>
      <c r="Y15" s="8"/>
      <c r="Z15" s="8"/>
      <c r="AA15" s="8"/>
      <c r="AB15" s="8"/>
      <c r="AC15" s="8"/>
      <c r="AD15" s="8"/>
      <c r="AE15" s="8"/>
      <c r="AF15" s="8"/>
    </row>
    <row r="16" spans="1:32" x14ac:dyDescent="0.3">
      <c r="A16" s="3" t="s">
        <v>52</v>
      </c>
      <c r="B16" s="9">
        <v>-8</v>
      </c>
      <c r="C16" s="9">
        <v>6</v>
      </c>
      <c r="D16" s="9">
        <v>21</v>
      </c>
      <c r="E16" s="9">
        <v>-113</v>
      </c>
      <c r="F16" s="9">
        <v>-67</v>
      </c>
      <c r="G16" s="9">
        <v>-6</v>
      </c>
      <c r="H16" s="9">
        <v>-5</v>
      </c>
      <c r="I16" s="9">
        <v>-58</v>
      </c>
      <c r="J16" s="9">
        <v>-56</v>
      </c>
      <c r="K16" s="9">
        <v>1385.82293</v>
      </c>
      <c r="L16" s="9">
        <v>4016</v>
      </c>
      <c r="M16" s="9">
        <v>5738.1770699999997</v>
      </c>
      <c r="N16" s="9">
        <v>7215</v>
      </c>
      <c r="O16" s="9">
        <v>8202</v>
      </c>
      <c r="P16" s="9">
        <v>8633</v>
      </c>
      <c r="Q16" s="9">
        <v>8778</v>
      </c>
      <c r="R16" s="9">
        <v>5475</v>
      </c>
      <c r="S16" s="9">
        <v>8359</v>
      </c>
      <c r="T16" s="9">
        <v>9345</v>
      </c>
      <c r="U16" s="9">
        <v>8085.8692499999997</v>
      </c>
      <c r="V16" s="9">
        <v>9613.1503699999994</v>
      </c>
      <c r="W16" s="9">
        <v>12877</v>
      </c>
      <c r="X16" s="9">
        <v>11826</v>
      </c>
      <c r="Y16" s="9"/>
      <c r="Z16" s="9">
        <v>228</v>
      </c>
      <c r="AA16" s="9">
        <v>146</v>
      </c>
      <c r="AB16" s="9">
        <v>-94</v>
      </c>
      <c r="AC16" s="9">
        <v>-136</v>
      </c>
      <c r="AD16" s="9">
        <v>11084</v>
      </c>
      <c r="AE16" s="9">
        <v>32828</v>
      </c>
      <c r="AF16" s="9">
        <v>31264.86925</v>
      </c>
    </row>
    <row r="17" spans="1:32" x14ac:dyDescent="0.3">
      <c r="A17" s="2" t="s">
        <v>7</v>
      </c>
      <c r="B17" s="8">
        <v>48</v>
      </c>
      <c r="C17" s="8">
        <v>36</v>
      </c>
      <c r="D17" s="8">
        <v>41</v>
      </c>
      <c r="E17" s="8">
        <v>18</v>
      </c>
      <c r="F17" s="8">
        <v>7</v>
      </c>
      <c r="G17" s="8">
        <v>35</v>
      </c>
      <c r="H17" s="8">
        <v>38</v>
      </c>
      <c r="I17" s="8">
        <v>34</v>
      </c>
      <c r="J17" s="8">
        <v>118</v>
      </c>
      <c r="K17" s="8">
        <v>1481.0947800000001</v>
      </c>
      <c r="L17" s="8">
        <v>4060</v>
      </c>
      <c r="M17" s="8">
        <v>5690.9052199999996</v>
      </c>
      <c r="N17" s="8">
        <v>7237</v>
      </c>
      <c r="O17" s="8">
        <v>8253</v>
      </c>
      <c r="P17" s="8">
        <v>8700</v>
      </c>
      <c r="Q17" s="8">
        <v>8862</v>
      </c>
      <c r="R17" s="8">
        <v>5571</v>
      </c>
      <c r="S17" s="8">
        <v>8476</v>
      </c>
      <c r="T17" s="8">
        <v>9372</v>
      </c>
      <c r="U17" s="8">
        <v>8168.6799299999984</v>
      </c>
      <c r="V17" s="8">
        <v>9714</v>
      </c>
      <c r="W17" s="8">
        <v>12943</v>
      </c>
      <c r="X17" s="8">
        <v>11888</v>
      </c>
      <c r="Y17" s="8"/>
      <c r="Z17" s="8">
        <v>455</v>
      </c>
      <c r="AA17" s="8">
        <v>280</v>
      </c>
      <c r="AB17" s="8">
        <v>143</v>
      </c>
      <c r="AC17" s="8">
        <v>114</v>
      </c>
      <c r="AD17" s="8">
        <v>11350</v>
      </c>
      <c r="AE17" s="8">
        <v>33052</v>
      </c>
      <c r="AF17" s="8">
        <v>31587.679929999998</v>
      </c>
    </row>
    <row r="18" spans="1:32" x14ac:dyDescent="0.3">
      <c r="A18" s="2" t="s">
        <v>8</v>
      </c>
      <c r="B18" s="8">
        <v>-56</v>
      </c>
      <c r="C18" s="8">
        <v>-30</v>
      </c>
      <c r="D18" s="8">
        <v>-20</v>
      </c>
      <c r="E18" s="8">
        <v>-131</v>
      </c>
      <c r="F18" s="8">
        <v>-74</v>
      </c>
      <c r="G18" s="8">
        <v>-41</v>
      </c>
      <c r="H18" s="8">
        <v>-44</v>
      </c>
      <c r="I18" s="8">
        <v>-92</v>
      </c>
      <c r="J18" s="8">
        <v>-174</v>
      </c>
      <c r="K18" s="8">
        <v>-95.271850000000001</v>
      </c>
      <c r="L18" s="8">
        <v>-44</v>
      </c>
      <c r="M18" s="8">
        <v>47.271849999999972</v>
      </c>
      <c r="N18" s="8">
        <v>-22</v>
      </c>
      <c r="O18" s="8">
        <v>-51</v>
      </c>
      <c r="P18" s="8">
        <v>-67</v>
      </c>
      <c r="Q18" s="8">
        <v>-84</v>
      </c>
      <c r="R18" s="8">
        <v>-96</v>
      </c>
      <c r="S18" s="8">
        <v>-117</v>
      </c>
      <c r="T18" s="8">
        <v>-27</v>
      </c>
      <c r="U18" s="8">
        <v>-122</v>
      </c>
      <c r="V18" s="8">
        <v>-100.84963</v>
      </c>
      <c r="W18" s="8">
        <v>-66</v>
      </c>
      <c r="X18" s="8">
        <v>-62</v>
      </c>
      <c r="Y18" s="8"/>
      <c r="Z18" s="8">
        <v>-227</v>
      </c>
      <c r="AA18" s="8">
        <v>-134</v>
      </c>
      <c r="AB18" s="8">
        <v>-237</v>
      </c>
      <c r="AC18" s="8">
        <v>-250</v>
      </c>
      <c r="AD18" s="8">
        <v>-266</v>
      </c>
      <c r="AE18" s="8">
        <v>-224</v>
      </c>
      <c r="AF18" s="8">
        <v>-362</v>
      </c>
    </row>
    <row r="19" spans="1:32" x14ac:dyDescent="0.3">
      <c r="B19" s="8"/>
      <c r="C19" s="8"/>
      <c r="D19" s="8"/>
      <c r="E19" s="8"/>
      <c r="F19" s="8"/>
      <c r="G19" s="8"/>
      <c r="H19" s="8"/>
      <c r="I19" s="8"/>
      <c r="J19" s="8"/>
      <c r="K19" s="8"/>
      <c r="L19" s="8"/>
      <c r="M19" s="8"/>
      <c r="N19" s="8"/>
      <c r="O19" s="8"/>
      <c r="P19" s="8"/>
      <c r="Q19" s="9">
        <v>0</v>
      </c>
      <c r="R19" s="9"/>
      <c r="S19" s="9"/>
      <c r="T19" s="9"/>
      <c r="U19" s="9"/>
      <c r="V19" s="9"/>
      <c r="W19" s="9"/>
      <c r="X19" s="9"/>
      <c r="Y19" s="8"/>
      <c r="Z19" s="8"/>
      <c r="AA19" s="8"/>
      <c r="AB19" s="8"/>
      <c r="AC19" s="8"/>
      <c r="AD19" s="8">
        <v>0</v>
      </c>
      <c r="AE19" s="8"/>
      <c r="AF19" s="8"/>
    </row>
    <row r="20" spans="1:32" x14ac:dyDescent="0.3">
      <c r="A20" s="3" t="s">
        <v>9</v>
      </c>
      <c r="B20" s="9">
        <v>-326</v>
      </c>
      <c r="C20" s="9">
        <v>-963</v>
      </c>
      <c r="D20" s="9">
        <v>-809</v>
      </c>
      <c r="E20" s="9">
        <v>-724</v>
      </c>
      <c r="F20" s="9">
        <v>222</v>
      </c>
      <c r="G20" s="9">
        <v>414</v>
      </c>
      <c r="H20" s="9">
        <v>1355</v>
      </c>
      <c r="I20" s="9">
        <v>-2751</v>
      </c>
      <c r="J20" s="9">
        <v>-5534</v>
      </c>
      <c r="K20" s="9">
        <v>-17846</v>
      </c>
      <c r="L20" s="9">
        <v>-10682</v>
      </c>
      <c r="M20" s="9">
        <v>-6941.0967699999874</v>
      </c>
      <c r="N20" s="9">
        <v>-3673</v>
      </c>
      <c r="O20" s="9">
        <v>-8798</v>
      </c>
      <c r="P20" s="9">
        <v>-2700</v>
      </c>
      <c r="Q20" s="9">
        <v>-672</v>
      </c>
      <c r="R20" s="9">
        <v>-2094</v>
      </c>
      <c r="S20" s="9">
        <v>1627</v>
      </c>
      <c r="T20" s="9">
        <v>5931</v>
      </c>
      <c r="U20" s="9">
        <v>-1776.3777779896336</v>
      </c>
      <c r="V20" s="9">
        <v>3400</v>
      </c>
      <c r="W20" s="9">
        <v>7223</v>
      </c>
      <c r="X20" s="9">
        <v>6370</v>
      </c>
      <c r="Y20" s="9"/>
      <c r="Z20" s="9">
        <v>-10364</v>
      </c>
      <c r="AA20" s="9">
        <v>-6881</v>
      </c>
      <c r="AB20" s="9">
        <v>-2822</v>
      </c>
      <c r="AC20" s="9">
        <v>-759</v>
      </c>
      <c r="AD20" s="9">
        <v>-41004</v>
      </c>
      <c r="AE20" s="9">
        <v>-15843</v>
      </c>
      <c r="AF20" s="9">
        <v>3687.6222220103664</v>
      </c>
    </row>
    <row r="21" spans="1:32" x14ac:dyDescent="0.3">
      <c r="B21" s="8"/>
      <c r="C21" s="8"/>
      <c r="D21" s="8"/>
      <c r="E21" s="8"/>
      <c r="F21" s="8"/>
      <c r="G21" s="8"/>
      <c r="H21" s="8"/>
      <c r="I21" s="8"/>
      <c r="J21" s="8"/>
      <c r="K21" s="8"/>
      <c r="L21" s="8"/>
      <c r="M21" s="8"/>
      <c r="N21" s="8"/>
      <c r="O21" s="8"/>
      <c r="P21" s="8"/>
      <c r="Q21" s="9">
        <v>0</v>
      </c>
      <c r="R21" s="9"/>
      <c r="S21" s="9"/>
      <c r="T21" s="9"/>
      <c r="U21" s="9"/>
      <c r="V21" s="9"/>
      <c r="W21" s="9"/>
      <c r="X21" s="9"/>
      <c r="Y21" s="8"/>
      <c r="Z21" s="8"/>
      <c r="AA21" s="8"/>
      <c r="AB21" s="8"/>
      <c r="AC21" s="8"/>
      <c r="AD21" s="8">
        <v>0</v>
      </c>
      <c r="AE21" s="8"/>
      <c r="AF21" s="8"/>
    </row>
    <row r="22" spans="1:32" x14ac:dyDescent="0.3">
      <c r="A22" s="2" t="s">
        <v>53</v>
      </c>
      <c r="B22" s="8">
        <v>-59</v>
      </c>
      <c r="C22" s="8">
        <v>0</v>
      </c>
      <c r="D22" s="8">
        <v>0</v>
      </c>
      <c r="E22" s="8">
        <v>-120</v>
      </c>
      <c r="F22" s="8">
        <v>0</v>
      </c>
      <c r="G22" s="8">
        <v>-132</v>
      </c>
      <c r="H22" s="8">
        <v>0</v>
      </c>
      <c r="I22" s="8">
        <v>0</v>
      </c>
      <c r="J22" s="8">
        <v>0</v>
      </c>
      <c r="K22" s="8">
        <v>0</v>
      </c>
      <c r="L22" s="8"/>
      <c r="M22" s="8">
        <v>0</v>
      </c>
      <c r="N22" s="8">
        <v>0</v>
      </c>
      <c r="O22" s="8">
        <v>0</v>
      </c>
      <c r="P22" s="8">
        <v>0</v>
      </c>
      <c r="Q22" s="8">
        <v>0</v>
      </c>
      <c r="R22" s="8">
        <v>0</v>
      </c>
      <c r="S22" s="8">
        <v>-117</v>
      </c>
      <c r="T22" s="8">
        <v>-1687</v>
      </c>
      <c r="U22" s="8">
        <v>1804.1837100000002</v>
      </c>
      <c r="V22" s="8">
        <v>-493</v>
      </c>
      <c r="W22" s="8">
        <v>-672</v>
      </c>
      <c r="X22" s="8">
        <v>-2549</v>
      </c>
      <c r="Y22" s="8"/>
      <c r="Z22" s="8">
        <v>0</v>
      </c>
      <c r="AA22" s="8">
        <v>0</v>
      </c>
      <c r="AB22" s="8">
        <v>-179</v>
      </c>
      <c r="AC22" s="8">
        <v>-132</v>
      </c>
      <c r="AD22" s="8">
        <v>0</v>
      </c>
      <c r="AE22" s="8">
        <v>0</v>
      </c>
      <c r="AF22" s="8">
        <v>0.18371000000024651</v>
      </c>
    </row>
    <row r="23" spans="1:32" x14ac:dyDescent="0.3">
      <c r="B23" s="8"/>
      <c r="C23" s="8"/>
      <c r="D23" s="8"/>
      <c r="E23" s="8"/>
      <c r="F23" s="8"/>
      <c r="G23" s="8"/>
      <c r="H23" s="8"/>
      <c r="I23" s="8"/>
      <c r="J23" s="8"/>
      <c r="K23" s="8"/>
      <c r="L23" s="8"/>
      <c r="M23" s="8"/>
      <c r="N23" s="8"/>
      <c r="O23" s="8"/>
      <c r="P23" s="8"/>
      <c r="Q23" s="9">
        <v>0</v>
      </c>
      <c r="R23" s="9"/>
      <c r="S23" s="9"/>
      <c r="T23" s="9"/>
      <c r="U23" s="9"/>
      <c r="V23" s="9"/>
      <c r="W23" s="9"/>
      <c r="X23" s="9"/>
      <c r="Y23" s="8"/>
      <c r="Z23" s="8"/>
      <c r="AA23" s="8"/>
      <c r="AB23" s="8"/>
      <c r="AC23" s="8"/>
      <c r="AD23" s="8">
        <v>0</v>
      </c>
      <c r="AE23" s="8"/>
      <c r="AF23" s="8"/>
    </row>
    <row r="24" spans="1:32" x14ac:dyDescent="0.3">
      <c r="A24" s="3" t="s">
        <v>51</v>
      </c>
      <c r="B24" s="9">
        <v>-385</v>
      </c>
      <c r="C24" s="9">
        <v>-963</v>
      </c>
      <c r="D24" s="9">
        <v>-809</v>
      </c>
      <c r="E24" s="9">
        <v>-844</v>
      </c>
      <c r="F24" s="9">
        <v>222</v>
      </c>
      <c r="G24" s="9">
        <v>282</v>
      </c>
      <c r="H24" s="9">
        <v>1355</v>
      </c>
      <c r="I24" s="9">
        <v>-2751</v>
      </c>
      <c r="J24" s="9">
        <v>-5534</v>
      </c>
      <c r="K24" s="9">
        <v>-17846</v>
      </c>
      <c r="L24" s="9">
        <v>-10682</v>
      </c>
      <c r="M24" s="9">
        <v>-6941.0967699999874</v>
      </c>
      <c r="N24" s="9">
        <v>-3673</v>
      </c>
      <c r="O24" s="9">
        <v>-8798</v>
      </c>
      <c r="P24" s="9">
        <v>-2700</v>
      </c>
      <c r="Q24" s="9">
        <v>-672</v>
      </c>
      <c r="R24" s="9">
        <v>-2094</v>
      </c>
      <c r="S24" s="9">
        <v>1510</v>
      </c>
      <c r="T24" s="9">
        <v>4244</v>
      </c>
      <c r="U24" s="9">
        <v>27.805932010366632</v>
      </c>
      <c r="V24" s="9">
        <v>2907</v>
      </c>
      <c r="W24" s="9">
        <v>6551</v>
      </c>
      <c r="X24" s="9">
        <v>3821</v>
      </c>
      <c r="Y24" s="9"/>
      <c r="Z24" s="9">
        <v>-10364</v>
      </c>
      <c r="AA24" s="9">
        <v>-6881</v>
      </c>
      <c r="AB24" s="9">
        <v>-3001</v>
      </c>
      <c r="AC24" s="9">
        <v>-891</v>
      </c>
      <c r="AD24" s="9">
        <v>-41004</v>
      </c>
      <c r="AE24" s="9">
        <v>-15843</v>
      </c>
      <c r="AF24" s="9">
        <v>3687.8059320103666</v>
      </c>
    </row>
    <row r="25" spans="1:32" x14ac:dyDescent="0.3">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v>0</v>
      </c>
      <c r="AE25" s="8"/>
      <c r="AF25" s="8"/>
    </row>
    <row r="26" spans="1:32" x14ac:dyDescent="0.3">
      <c r="A26" s="2" t="s">
        <v>10</v>
      </c>
      <c r="B26" s="10">
        <v>1.23E-2</v>
      </c>
      <c r="C26" s="10">
        <v>3.0700000000000002E-2</v>
      </c>
      <c r="D26" s="10">
        <v>-2.58E-2</v>
      </c>
      <c r="E26" s="10"/>
      <c r="F26" s="10">
        <v>7.1000000000000004E-3</v>
      </c>
      <c r="G26" s="10">
        <v>8.9999999999999993E-3</v>
      </c>
      <c r="H26" s="10">
        <v>4.3200000000000002E-2</v>
      </c>
      <c r="I26" s="10"/>
      <c r="J26" s="10">
        <v>-0.1764</v>
      </c>
      <c r="K26" s="10">
        <v>-0.51805234339622663</v>
      </c>
      <c r="L26" s="10">
        <v>-0.25380000000000003</v>
      </c>
      <c r="M26" s="10"/>
      <c r="N26" s="10">
        <v>-3.1468910624823786E-2</v>
      </c>
      <c r="O26" s="10">
        <v>-0.1700027048958615</v>
      </c>
      <c r="P26" s="10">
        <v>-5.3758088601294177E-2</v>
      </c>
      <c r="Q26" s="10">
        <v>-0.31544051767048281</v>
      </c>
      <c r="R26" s="10">
        <v>-4.1222906864578614E-2</v>
      </c>
      <c r="S26" s="10">
        <v>2.9726164930999863E-2</v>
      </c>
      <c r="T26" s="10">
        <v>8.354824103785656E-2</v>
      </c>
      <c r="U26" s="10"/>
      <c r="V26" s="10">
        <v>5.7200000000000001E-2</v>
      </c>
      <c r="W26" s="10">
        <v>2.9700000000000001E-2</v>
      </c>
      <c r="X26" s="10">
        <v>7.2499999999999995E-2</v>
      </c>
      <c r="Y26" s="10"/>
      <c r="Z26" s="10">
        <v>-0.49380000000000002</v>
      </c>
      <c r="AA26" s="10">
        <v>-0.43869999999999998</v>
      </c>
      <c r="AB26" s="10">
        <v>-9.5699999999999993E-2</v>
      </c>
      <c r="AC26" s="10">
        <v>-2.8400000000000002E-2</v>
      </c>
      <c r="AD26" s="10">
        <v>-0.92781825587183786</v>
      </c>
      <c r="AE26" s="10">
        <v>-0.31544051767048281</v>
      </c>
      <c r="AF26" s="10"/>
    </row>
    <row r="27" spans="1:32" x14ac:dyDescent="0.3">
      <c r="Q27" s="10"/>
      <c r="R27" s="10"/>
      <c r="S27" s="10"/>
      <c r="T27" s="10"/>
      <c r="U27" s="10"/>
      <c r="V27" s="10"/>
      <c r="W27" s="10"/>
      <c r="X27" s="10"/>
    </row>
    <row r="29" spans="1:32" x14ac:dyDescent="0.3">
      <c r="A29" s="17" t="s">
        <v>58</v>
      </c>
      <c r="B29" s="16"/>
      <c r="C29" s="16"/>
      <c r="D29" s="16"/>
      <c r="E29" s="16"/>
      <c r="F29" s="16"/>
      <c r="G29" s="16"/>
      <c r="H29" s="16"/>
      <c r="I29" s="16"/>
      <c r="J29" s="16"/>
      <c r="K29" s="16"/>
      <c r="L29" s="16"/>
      <c r="M29" s="16"/>
      <c r="N29" s="16"/>
      <c r="O29" s="16"/>
      <c r="P29" s="16"/>
      <c r="Q29" s="16"/>
      <c r="R29" s="16"/>
      <c r="S29" s="16"/>
      <c r="T29" s="16"/>
      <c r="U29" s="16"/>
      <c r="V29" s="16"/>
      <c r="W29" s="16"/>
      <c r="X29" s="16"/>
      <c r="Z29" s="7">
        <v>2017</v>
      </c>
      <c r="AA29" s="7">
        <v>2018</v>
      </c>
      <c r="AB29" s="7">
        <v>2019</v>
      </c>
      <c r="AC29" s="7">
        <v>2020</v>
      </c>
      <c r="AD29" s="7">
        <v>2021</v>
      </c>
      <c r="AE29" s="7">
        <v>2022</v>
      </c>
      <c r="AF29" s="7">
        <v>2023</v>
      </c>
    </row>
    <row r="30" spans="1:32" s="3" customFormat="1" x14ac:dyDescent="0.3">
      <c r="A30" s="3" t="s">
        <v>59</v>
      </c>
      <c r="B30" s="20"/>
      <c r="C30" s="20"/>
      <c r="D30" s="20"/>
      <c r="E30" s="20"/>
      <c r="F30" s="20">
        <v>222</v>
      </c>
      <c r="G30" s="20">
        <v>282</v>
      </c>
      <c r="H30" s="20">
        <v>1356</v>
      </c>
      <c r="I30" s="20">
        <v>-2751</v>
      </c>
      <c r="J30" s="20">
        <v>-5534</v>
      </c>
      <c r="K30" s="20">
        <v>-17846</v>
      </c>
      <c r="L30" s="20">
        <v>-10682</v>
      </c>
      <c r="M30" s="20">
        <v>-6941.0967699999874</v>
      </c>
      <c r="N30" s="20">
        <v>-3673</v>
      </c>
      <c r="O30" s="20">
        <v>-8798</v>
      </c>
      <c r="P30" s="20">
        <v>-2700</v>
      </c>
      <c r="Q30" s="9">
        <v>-672</v>
      </c>
      <c r="R30" s="9">
        <v>-2094</v>
      </c>
      <c r="S30" s="9">
        <v>1510</v>
      </c>
      <c r="T30" s="9">
        <v>4244</v>
      </c>
      <c r="U30" s="9">
        <v>27.805932010366632</v>
      </c>
      <c r="V30" s="9">
        <v>2907</v>
      </c>
      <c r="W30" s="9">
        <v>6551</v>
      </c>
      <c r="X30" s="9">
        <v>3821</v>
      </c>
      <c r="Y30" s="20"/>
      <c r="Z30" s="20">
        <v>-10364</v>
      </c>
      <c r="AA30" s="20">
        <v>-6881</v>
      </c>
      <c r="AB30" s="20">
        <v>-3001</v>
      </c>
      <c r="AC30" s="20">
        <v>-891</v>
      </c>
      <c r="AD30" s="20">
        <v>-41004</v>
      </c>
      <c r="AE30" s="20">
        <v>-15843</v>
      </c>
      <c r="AF30" s="20">
        <v>3687.8059320103666</v>
      </c>
    </row>
    <row r="31" spans="1:32" x14ac:dyDescent="0.3">
      <c r="A31" s="2" t="s">
        <v>60</v>
      </c>
      <c r="B31" s="11"/>
      <c r="C31" s="11"/>
      <c r="D31" s="11"/>
      <c r="E31" s="11"/>
      <c r="F31" s="11">
        <v>67</v>
      </c>
      <c r="G31" s="11">
        <v>6</v>
      </c>
      <c r="H31" s="11">
        <v>5</v>
      </c>
      <c r="I31" s="11">
        <v>58</v>
      </c>
      <c r="J31" s="11">
        <v>56</v>
      </c>
      <c r="K31" s="11">
        <v>-1385.82293</v>
      </c>
      <c r="L31" s="11">
        <v>-4016</v>
      </c>
      <c r="M31" s="11">
        <v>-5738.1770699999997</v>
      </c>
      <c r="N31" s="11">
        <v>-7215</v>
      </c>
      <c r="O31" s="11">
        <v>-8202</v>
      </c>
      <c r="P31" s="11">
        <v>-8633</v>
      </c>
      <c r="Q31" s="8">
        <v>-8778</v>
      </c>
      <c r="R31" s="8">
        <v>-5475</v>
      </c>
      <c r="S31" s="8">
        <v>-8359</v>
      </c>
      <c r="T31" s="8">
        <v>-9345</v>
      </c>
      <c r="U31" s="8">
        <v>-8085.8692499999997</v>
      </c>
      <c r="V31" s="8">
        <v>-9613.1503699999994</v>
      </c>
      <c r="W31" s="8">
        <v>-12877</v>
      </c>
      <c r="X31" s="8">
        <v>-11826</v>
      </c>
      <c r="Y31" s="11"/>
      <c r="Z31" s="11">
        <v>-228</v>
      </c>
      <c r="AA31" s="11">
        <v>-146</v>
      </c>
      <c r="AB31" s="11">
        <v>94</v>
      </c>
      <c r="AC31" s="11">
        <v>136</v>
      </c>
      <c r="AD31" s="11">
        <v>-11084</v>
      </c>
      <c r="AE31" s="11">
        <v>-32828</v>
      </c>
      <c r="AF31" s="11">
        <v>-31264.86925</v>
      </c>
    </row>
    <row r="32" spans="1:32" x14ac:dyDescent="0.3">
      <c r="A32" s="2" t="s">
        <v>61</v>
      </c>
      <c r="F32" s="11">
        <v>143.17583999999999</v>
      </c>
      <c r="G32" s="11">
        <v>149.19694000000001</v>
      </c>
      <c r="H32" s="11">
        <v>146.94962000000001</v>
      </c>
      <c r="I32" s="11">
        <v>120.94882</v>
      </c>
      <c r="J32" s="11">
        <v>68.264759999999995</v>
      </c>
      <c r="K32" s="11">
        <v>92.288619999999995</v>
      </c>
      <c r="L32" s="11">
        <v>103</v>
      </c>
      <c r="M32" s="11">
        <v>116.44662</v>
      </c>
      <c r="N32" s="11">
        <v>133</v>
      </c>
      <c r="O32" s="11">
        <v>225</v>
      </c>
      <c r="P32" s="11">
        <v>284</v>
      </c>
      <c r="Q32" s="8">
        <v>459</v>
      </c>
      <c r="R32" s="8">
        <v>593</v>
      </c>
      <c r="S32" s="8">
        <v>648</v>
      </c>
      <c r="T32" s="8">
        <v>646</v>
      </c>
      <c r="U32" s="8">
        <v>-614.71609999999987</v>
      </c>
      <c r="V32" s="8">
        <v>192.78570999999999</v>
      </c>
      <c r="W32" s="8">
        <v>258</v>
      </c>
      <c r="X32" s="8">
        <v>247</v>
      </c>
      <c r="Z32" s="2">
        <v>120</v>
      </c>
      <c r="AA32" s="2">
        <v>147</v>
      </c>
      <c r="AB32" s="2">
        <v>498</v>
      </c>
      <c r="AC32" s="11">
        <v>385</v>
      </c>
      <c r="AD32" s="11">
        <v>380</v>
      </c>
      <c r="AE32" s="11">
        <v>1101</v>
      </c>
      <c r="AF32" s="11">
        <v>1272.2839000000001</v>
      </c>
    </row>
    <row r="33" spans="1:32" x14ac:dyDescent="0.3">
      <c r="A33" s="2" t="s">
        <v>130</v>
      </c>
      <c r="F33" s="11">
        <v>0</v>
      </c>
      <c r="G33" s="11">
        <v>131.66800000000001</v>
      </c>
      <c r="H33" s="11">
        <v>0</v>
      </c>
      <c r="I33" s="11">
        <v>0</v>
      </c>
      <c r="J33" s="11">
        <v>0</v>
      </c>
      <c r="K33" s="11">
        <v>0</v>
      </c>
      <c r="L33" s="11">
        <v>0</v>
      </c>
      <c r="M33" s="11"/>
      <c r="N33" s="11">
        <v>0</v>
      </c>
      <c r="O33" s="11">
        <v>0</v>
      </c>
      <c r="P33" s="11">
        <v>0</v>
      </c>
      <c r="Q33" s="8">
        <v>0</v>
      </c>
      <c r="R33" s="8">
        <v>0</v>
      </c>
      <c r="S33" s="8">
        <v>117</v>
      </c>
      <c r="T33" s="8">
        <v>1687</v>
      </c>
      <c r="U33" s="8">
        <v>-1804.1837100000002</v>
      </c>
      <c r="V33" s="8">
        <v>493</v>
      </c>
      <c r="W33" s="8">
        <v>672</v>
      </c>
      <c r="X33" s="8">
        <v>2549</v>
      </c>
      <c r="Z33" s="11">
        <v>0</v>
      </c>
      <c r="AA33" s="11">
        <v>0</v>
      </c>
      <c r="AB33" s="11">
        <v>0</v>
      </c>
      <c r="AC33" s="11">
        <v>133</v>
      </c>
      <c r="AD33" s="11">
        <v>0</v>
      </c>
      <c r="AE33" s="11">
        <v>0</v>
      </c>
      <c r="AF33" s="11">
        <v>-0.18371000000024651</v>
      </c>
    </row>
    <row r="34" spans="1:32" x14ac:dyDescent="0.3">
      <c r="A34" s="3" t="s">
        <v>62</v>
      </c>
      <c r="B34" s="3"/>
      <c r="C34" s="3"/>
      <c r="D34" s="3"/>
      <c r="E34" s="3"/>
      <c r="F34" s="20">
        <v>432.17583999999999</v>
      </c>
      <c r="G34" s="20">
        <v>568.86494000000005</v>
      </c>
      <c r="H34" s="20">
        <v>1507.9496200000001</v>
      </c>
      <c r="I34" s="20">
        <v>-2572.0511799999999</v>
      </c>
      <c r="J34" s="20">
        <v>-5409.73524</v>
      </c>
      <c r="K34" s="20">
        <v>-19139.534309999999</v>
      </c>
      <c r="L34" s="20">
        <v>-14595</v>
      </c>
      <c r="M34" s="20">
        <v>-12562.827219999986</v>
      </c>
      <c r="N34" s="20">
        <v>-10755</v>
      </c>
      <c r="O34" s="20">
        <v>-16775</v>
      </c>
      <c r="P34" s="20">
        <v>-11049</v>
      </c>
      <c r="Q34" s="20">
        <v>-8991</v>
      </c>
      <c r="R34" s="20">
        <v>-6976</v>
      </c>
      <c r="S34" s="20">
        <v>-6084</v>
      </c>
      <c r="T34" s="20">
        <v>-2768</v>
      </c>
      <c r="U34" s="20">
        <v>-10476.963127989635</v>
      </c>
      <c r="V34" s="20">
        <v>-6020.3646599999993</v>
      </c>
      <c r="W34" s="20">
        <v>-5396</v>
      </c>
      <c r="X34" s="20">
        <v>-5209</v>
      </c>
      <c r="Y34" s="3"/>
      <c r="Z34" s="20">
        <v>-10472</v>
      </c>
      <c r="AA34" s="20">
        <v>-6880</v>
      </c>
      <c r="AB34" s="20">
        <v>-2409</v>
      </c>
      <c r="AC34" s="20">
        <v>-237</v>
      </c>
      <c r="AD34" s="20">
        <v>-51708</v>
      </c>
      <c r="AE34" s="20">
        <v>-47570</v>
      </c>
      <c r="AF34" s="20">
        <v>-26304.963127989635</v>
      </c>
    </row>
    <row r="35" spans="1:32" x14ac:dyDescent="0.3">
      <c r="A35" s="2" t="s">
        <v>134</v>
      </c>
      <c r="F35" s="11">
        <v>0</v>
      </c>
      <c r="G35" s="11">
        <v>0</v>
      </c>
      <c r="H35" s="11">
        <v>0</v>
      </c>
      <c r="I35" s="11">
        <v>0</v>
      </c>
      <c r="J35" s="11">
        <v>0</v>
      </c>
      <c r="K35" s="11">
        <v>0</v>
      </c>
      <c r="L35" s="11">
        <v>735</v>
      </c>
      <c r="M35" s="11">
        <v>2202.4290000000001</v>
      </c>
      <c r="N35" s="11">
        <v>2202</v>
      </c>
      <c r="O35" s="11">
        <v>1835</v>
      </c>
      <c r="P35" s="11">
        <v>1914</v>
      </c>
      <c r="Q35" s="8">
        <v>1910</v>
      </c>
      <c r="R35" s="8">
        <v>1286</v>
      </c>
      <c r="S35" s="8">
        <v>751</v>
      </c>
      <c r="T35" s="8">
        <v>737</v>
      </c>
      <c r="U35" s="8">
        <v>-4888.8242699999992</v>
      </c>
      <c r="V35" s="8">
        <v>82.00394</v>
      </c>
      <c r="W35" s="8">
        <v>61</v>
      </c>
      <c r="X35" s="8">
        <v>38</v>
      </c>
      <c r="Y35" s="11"/>
      <c r="Z35" s="11">
        <v>0</v>
      </c>
      <c r="AA35" s="11">
        <v>0</v>
      </c>
      <c r="AB35" s="11">
        <v>0</v>
      </c>
      <c r="AC35" s="11">
        <v>0</v>
      </c>
      <c r="AD35" s="11">
        <v>2936.5720000000001</v>
      </c>
      <c r="AE35" s="11">
        <v>7861</v>
      </c>
      <c r="AF35" s="11">
        <v>-2114.8242699999992</v>
      </c>
    </row>
    <row r="36" spans="1:32" x14ac:dyDescent="0.3">
      <c r="A36" s="2" t="s">
        <v>145</v>
      </c>
      <c r="F36" s="11"/>
      <c r="G36" s="11"/>
      <c r="H36" s="11"/>
      <c r="I36" s="11"/>
      <c r="J36" s="11"/>
      <c r="K36" s="11"/>
      <c r="L36" s="11"/>
      <c r="M36" s="11"/>
      <c r="N36" s="11">
        <v>2223</v>
      </c>
      <c r="O36" s="11">
        <v>2981</v>
      </c>
      <c r="P36" s="11">
        <v>0</v>
      </c>
      <c r="Q36" s="11">
        <v>0</v>
      </c>
      <c r="R36" s="11">
        <v>0</v>
      </c>
      <c r="S36" s="11">
        <v>0</v>
      </c>
      <c r="T36" s="11">
        <v>0</v>
      </c>
      <c r="U36" s="11"/>
      <c r="V36" s="11">
        <v>1898</v>
      </c>
      <c r="W36" s="11">
        <v>1111</v>
      </c>
      <c r="X36" s="11">
        <v>1536</v>
      </c>
      <c r="Y36" s="11"/>
      <c r="Z36" s="11"/>
      <c r="AA36" s="11"/>
      <c r="AB36" s="11"/>
      <c r="AC36" s="11"/>
      <c r="AD36" s="11"/>
      <c r="AE36" s="11">
        <v>5204</v>
      </c>
      <c r="AF36" s="11">
        <v>0</v>
      </c>
    </row>
    <row r="37" spans="1:32" x14ac:dyDescent="0.3">
      <c r="A37" s="3" t="s">
        <v>135</v>
      </c>
      <c r="F37" s="20">
        <v>432.17583999999999</v>
      </c>
      <c r="G37" s="20">
        <v>568.86494000000005</v>
      </c>
      <c r="H37" s="20">
        <v>1507.9496200000001</v>
      </c>
      <c r="I37" s="20">
        <v>-2572.0511799999999</v>
      </c>
      <c r="J37" s="20">
        <v>-5409.73524</v>
      </c>
      <c r="K37" s="20">
        <v>-19139.534309999999</v>
      </c>
      <c r="L37" s="20">
        <v>-13860</v>
      </c>
      <c r="M37" s="20">
        <v>-10360.398219999986</v>
      </c>
      <c r="N37" s="20">
        <v>-6330</v>
      </c>
      <c r="O37" s="20">
        <v>-11959</v>
      </c>
      <c r="P37" s="20">
        <v>-9135</v>
      </c>
      <c r="Q37" s="20">
        <v>-7081</v>
      </c>
      <c r="R37" s="20">
        <v>-5690</v>
      </c>
      <c r="S37" s="20">
        <v>-5333</v>
      </c>
      <c r="T37" s="20">
        <v>-2031</v>
      </c>
      <c r="U37" s="20">
        <v>-15365.787397989634</v>
      </c>
      <c r="V37" s="20">
        <v>-4040.3607199999997</v>
      </c>
      <c r="W37" s="20">
        <v>-4224</v>
      </c>
      <c r="X37" s="20">
        <v>-3635</v>
      </c>
      <c r="Z37" s="20">
        <v>-10472</v>
      </c>
      <c r="AA37" s="20">
        <v>-6880</v>
      </c>
      <c r="AB37" s="20">
        <v>-2409</v>
      </c>
      <c r="AC37" s="20">
        <v>-237</v>
      </c>
      <c r="AD37" s="20">
        <v>-48771.428</v>
      </c>
      <c r="AE37" s="20">
        <v>-34505</v>
      </c>
      <c r="AF37" s="20">
        <v>-28419.787397989632</v>
      </c>
    </row>
    <row r="38" spans="1:32" x14ac:dyDescent="0.3">
      <c r="W38" s="21"/>
      <c r="X38" s="21"/>
    </row>
    <row r="39" spans="1:32" x14ac:dyDescent="0.3">
      <c r="W39" s="21"/>
      <c r="X39" s="21"/>
    </row>
    <row r="40" spans="1:32" x14ac:dyDescent="0.3">
      <c r="W40" s="75"/>
      <c r="X40" s="75"/>
    </row>
  </sheetData>
  <conditionalFormatting sqref="Y6:AF26 B6:V26">
    <cfRule type="cellIs" dxfId="2" priority="10" operator="equal">
      <formula>0</formula>
    </cfRule>
  </conditionalFormatting>
  <conditionalFormatting sqref="Q27:V27">
    <cfRule type="cellIs" dxfId="23" priority="26" operator="equal">
      <formula>0</formula>
    </cfRule>
  </conditionalFormatting>
  <conditionalFormatting sqref="Q30:X33">
    <cfRule type="cellIs" dxfId="22" priority="1" operator="equal">
      <formula>0</formula>
    </cfRule>
  </conditionalFormatting>
  <conditionalFormatting sqref="Q35:X35">
    <cfRule type="cellIs" dxfId="21" priority="3" operator="equal">
      <formula>0</formula>
    </cfRule>
  </conditionalFormatting>
  <conditionalFormatting sqref="W4:X4">
    <cfRule type="cellIs" dxfId="20" priority="2" operator="equal">
      <formula>0</formula>
    </cfRule>
  </conditionalFormatting>
  <conditionalFormatting sqref="W6:X27 W40:X40">
    <cfRule type="cellIs" dxfId="19" priority="4" operator="equal">
      <formula>0</formula>
    </cfRule>
  </conditionalFormatting>
  <hyperlinks>
    <hyperlink ref="AE1" location="Menu!A1" display="Back"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AB41"/>
  <sheetViews>
    <sheetView workbookViewId="0">
      <pane xSplit="1" ySplit="5" topLeftCell="B6" activePane="bottomRight" state="frozen"/>
      <selection pane="topRight" activeCell="B1" sqref="B1"/>
      <selection pane="bottomLeft" activeCell="A6" sqref="A6"/>
      <selection pane="bottomRight" activeCell="N1" sqref="N1:AB1048576"/>
    </sheetView>
  </sheetViews>
  <sheetFormatPr defaultColWidth="9.6328125" defaultRowHeight="13" x14ac:dyDescent="0.3"/>
  <cols>
    <col min="1" max="1" width="27.453125" style="2" bestFit="1" customWidth="1"/>
    <col min="2" max="6" width="7.7265625" style="2" bestFit="1" customWidth="1"/>
    <col min="7" max="20" width="8.1796875" style="2" bestFit="1" customWidth="1"/>
    <col min="21" max="21" width="9.6328125" style="2"/>
    <col min="22" max="25" width="7.7265625" style="2" bestFit="1" customWidth="1"/>
    <col min="26" max="28" width="8.1796875" style="2" bestFit="1" customWidth="1"/>
    <col min="29" max="16384" width="9.6328125" style="2"/>
  </cols>
  <sheetData>
    <row r="1" spans="1:28" ht="15.5" x14ac:dyDescent="0.35">
      <c r="A1" s="35" t="s">
        <v>125</v>
      </c>
      <c r="AA1" s="37"/>
      <c r="AB1" s="2" t="s">
        <v>162</v>
      </c>
    </row>
    <row r="5" spans="1:28" x14ac:dyDescent="0.3">
      <c r="A5" s="4" t="s">
        <v>54</v>
      </c>
      <c r="B5" s="5" t="s">
        <v>119</v>
      </c>
      <c r="C5" s="5" t="s">
        <v>120</v>
      </c>
      <c r="D5" s="5" t="s">
        <v>121</v>
      </c>
      <c r="E5" s="5" t="s">
        <v>122</v>
      </c>
      <c r="F5" s="5" t="s">
        <v>123</v>
      </c>
      <c r="G5" s="5" t="s">
        <v>129</v>
      </c>
      <c r="H5" s="5" t="s">
        <v>133</v>
      </c>
      <c r="I5" s="5" t="s">
        <v>138</v>
      </c>
      <c r="J5" s="5" t="s">
        <v>141</v>
      </c>
      <c r="K5" s="5" t="s">
        <v>142</v>
      </c>
      <c r="L5" s="5" t="s">
        <v>143</v>
      </c>
      <c r="M5" s="5" t="s">
        <v>144</v>
      </c>
      <c r="N5" s="5" t="s">
        <v>149</v>
      </c>
      <c r="O5" s="5" t="s">
        <v>150</v>
      </c>
      <c r="P5" s="5" t="s">
        <v>151</v>
      </c>
      <c r="Q5" s="5" t="s">
        <v>152</v>
      </c>
      <c r="R5" s="5" t="s">
        <v>155</v>
      </c>
      <c r="S5" s="5" t="s">
        <v>160</v>
      </c>
      <c r="T5" s="5" t="s">
        <v>161</v>
      </c>
      <c r="U5" s="6"/>
      <c r="V5" s="7">
        <v>2017</v>
      </c>
      <c r="W5" s="7">
        <v>2018</v>
      </c>
      <c r="X5" s="7">
        <v>2019</v>
      </c>
      <c r="Y5" s="7">
        <v>2020</v>
      </c>
      <c r="Z5" s="7">
        <v>2021</v>
      </c>
      <c r="AA5" s="7">
        <v>2022</v>
      </c>
      <c r="AB5" s="7">
        <v>2023</v>
      </c>
    </row>
    <row r="6" spans="1:28" x14ac:dyDescent="0.3">
      <c r="A6" s="14" t="s">
        <v>11</v>
      </c>
      <c r="B6" s="15">
        <v>8359</v>
      </c>
      <c r="C6" s="15">
        <v>8006</v>
      </c>
      <c r="D6" s="15">
        <v>9230</v>
      </c>
      <c r="E6" s="15">
        <v>8141</v>
      </c>
      <c r="F6" s="15">
        <v>47223</v>
      </c>
      <c r="G6" s="15">
        <v>334863.60200000001</v>
      </c>
      <c r="H6" s="15">
        <v>318663</v>
      </c>
      <c r="I6" s="15">
        <v>306654</v>
      </c>
      <c r="J6" s="15">
        <v>305806</v>
      </c>
      <c r="K6" s="15">
        <v>302871</v>
      </c>
      <c r="L6" s="15">
        <v>300297</v>
      </c>
      <c r="M6" s="15">
        <v>298016</v>
      </c>
      <c r="N6" s="15">
        <v>298414</v>
      </c>
      <c r="O6" s="15">
        <v>299465</v>
      </c>
      <c r="P6" s="15">
        <v>304222</v>
      </c>
      <c r="Q6" s="15">
        <v>297675</v>
      </c>
      <c r="R6" s="15">
        <v>301039</v>
      </c>
      <c r="S6" s="15">
        <v>307979</v>
      </c>
      <c r="T6" s="15">
        <v>313039</v>
      </c>
      <c r="U6" s="9"/>
      <c r="V6" s="15">
        <v>5834</v>
      </c>
      <c r="W6" s="15">
        <v>4601</v>
      </c>
      <c r="X6" s="15">
        <v>5215</v>
      </c>
      <c r="Y6" s="15">
        <v>8141</v>
      </c>
      <c r="Z6" s="15">
        <v>306630</v>
      </c>
      <c r="AA6" s="15">
        <v>298016</v>
      </c>
      <c r="AB6" s="15">
        <v>297675</v>
      </c>
    </row>
    <row r="7" spans="1:28" x14ac:dyDescent="0.3">
      <c r="A7" s="17" t="s">
        <v>12</v>
      </c>
      <c r="B7" s="18">
        <v>6150</v>
      </c>
      <c r="C7" s="18">
        <v>6749</v>
      </c>
      <c r="D7" s="18">
        <v>7916</v>
      </c>
      <c r="E7" s="18">
        <v>7304</v>
      </c>
      <c r="F7" s="18">
        <v>46086</v>
      </c>
      <c r="G7" s="18">
        <v>333370.01500000001</v>
      </c>
      <c r="H7" s="18">
        <v>315370</v>
      </c>
      <c r="I7" s="18">
        <v>301163</v>
      </c>
      <c r="J7" s="18">
        <v>298362</v>
      </c>
      <c r="K7" s="18">
        <v>292135</v>
      </c>
      <c r="L7" s="18">
        <v>284127</v>
      </c>
      <c r="M7" s="18">
        <v>277952</v>
      </c>
      <c r="N7" s="18">
        <v>282531</v>
      </c>
      <c r="O7" s="18">
        <v>280396</v>
      </c>
      <c r="P7" s="18">
        <v>285937</v>
      </c>
      <c r="Q7" s="18">
        <v>287027</v>
      </c>
      <c r="R7" s="18">
        <v>291624</v>
      </c>
      <c r="S7" s="18">
        <v>299834</v>
      </c>
      <c r="T7" s="18">
        <v>305396</v>
      </c>
      <c r="U7" s="8"/>
      <c r="V7" s="18">
        <v>5144</v>
      </c>
      <c r="W7" s="18">
        <v>3780</v>
      </c>
      <c r="X7" s="18">
        <v>3410</v>
      </c>
      <c r="Y7" s="18">
        <v>7304</v>
      </c>
      <c r="Z7" s="18">
        <v>301139</v>
      </c>
      <c r="AA7" s="18">
        <v>277952</v>
      </c>
      <c r="AB7" s="18">
        <v>287027</v>
      </c>
    </row>
    <row r="8" spans="1:28" x14ac:dyDescent="0.3">
      <c r="A8" s="2" t="s">
        <v>13</v>
      </c>
      <c r="B8" s="8">
        <v>1473</v>
      </c>
      <c r="C8" s="8">
        <v>2012</v>
      </c>
      <c r="D8" s="8">
        <v>2700</v>
      </c>
      <c r="E8" s="8">
        <v>1405</v>
      </c>
      <c r="F8" s="8">
        <v>36073</v>
      </c>
      <c r="G8" s="8">
        <v>325727.67200000002</v>
      </c>
      <c r="H8" s="8">
        <v>307817</v>
      </c>
      <c r="I8" s="8">
        <v>293276</v>
      </c>
      <c r="J8" s="8">
        <v>290161</v>
      </c>
      <c r="K8" s="8">
        <v>284398</v>
      </c>
      <c r="L8" s="8">
        <v>278631</v>
      </c>
      <c r="M8" s="8">
        <v>273652</v>
      </c>
      <c r="N8" s="8">
        <v>271406</v>
      </c>
      <c r="O8" s="8">
        <v>270210</v>
      </c>
      <c r="P8" s="8">
        <v>277652</v>
      </c>
      <c r="Q8" s="8">
        <v>275983</v>
      </c>
      <c r="R8" s="8">
        <v>277793</v>
      </c>
      <c r="S8" s="8">
        <v>284189</v>
      </c>
      <c r="T8" s="8">
        <v>293897</v>
      </c>
      <c r="U8" s="8"/>
      <c r="V8" s="8">
        <v>3321</v>
      </c>
      <c r="W8" s="8">
        <v>1883</v>
      </c>
      <c r="X8" s="8">
        <v>135</v>
      </c>
      <c r="Y8" s="8">
        <v>1405</v>
      </c>
      <c r="Z8" s="8">
        <v>293276</v>
      </c>
      <c r="AA8" s="8">
        <v>273652</v>
      </c>
      <c r="AB8" s="8">
        <v>275983</v>
      </c>
    </row>
    <row r="9" spans="1:28" x14ac:dyDescent="0.3">
      <c r="A9" s="2" t="s">
        <v>14</v>
      </c>
      <c r="B9" s="8">
        <v>4398</v>
      </c>
      <c r="C9" s="8">
        <v>4348</v>
      </c>
      <c r="D9" s="8">
        <v>4591</v>
      </c>
      <c r="E9" s="8">
        <v>4195</v>
      </c>
      <c r="F9" s="8">
        <v>6884</v>
      </c>
      <c r="G9" s="8">
        <v>5515.402</v>
      </c>
      <c r="H9" s="8">
        <v>5313</v>
      </c>
      <c r="I9" s="8">
        <v>4878</v>
      </c>
      <c r="J9" s="8">
        <v>5227</v>
      </c>
      <c r="K9" s="8">
        <v>3988</v>
      </c>
      <c r="L9" s="8">
        <v>4270</v>
      </c>
      <c r="M9" s="8">
        <v>3669</v>
      </c>
      <c r="N9" s="8">
        <v>4997</v>
      </c>
      <c r="O9" s="8">
        <v>4984</v>
      </c>
      <c r="P9" s="8">
        <v>4038</v>
      </c>
      <c r="Q9" s="8">
        <v>4104</v>
      </c>
      <c r="R9" s="8">
        <v>5065</v>
      </c>
      <c r="S9" s="8">
        <v>4464</v>
      </c>
      <c r="T9" s="8">
        <v>3637</v>
      </c>
      <c r="U9" s="8"/>
      <c r="V9" s="8">
        <v>1406</v>
      </c>
      <c r="W9" s="8">
        <v>1726</v>
      </c>
      <c r="X9" s="8">
        <v>3061</v>
      </c>
      <c r="Y9" s="8">
        <v>4195</v>
      </c>
      <c r="Z9" s="8">
        <v>4878</v>
      </c>
      <c r="AA9" s="8">
        <v>3669</v>
      </c>
      <c r="AB9" s="8">
        <v>4104</v>
      </c>
    </row>
    <row r="10" spans="1:28" x14ac:dyDescent="0.3">
      <c r="A10" s="2" t="s">
        <v>15</v>
      </c>
      <c r="B10" s="8">
        <v>15</v>
      </c>
      <c r="C10" s="8">
        <v>10</v>
      </c>
      <c r="D10" s="8">
        <v>205</v>
      </c>
      <c r="E10" s="8">
        <v>787</v>
      </c>
      <c r="F10" s="8">
        <v>605</v>
      </c>
      <c r="G10" s="8">
        <v>1627.6420000000001</v>
      </c>
      <c r="H10" s="8">
        <v>1731</v>
      </c>
      <c r="I10" s="8">
        <v>2497</v>
      </c>
      <c r="J10" s="8">
        <v>2267</v>
      </c>
      <c r="K10" s="8">
        <v>2982</v>
      </c>
      <c r="L10" s="8">
        <v>322</v>
      </c>
      <c r="M10" s="8">
        <v>7</v>
      </c>
      <c r="N10" s="8">
        <v>5217</v>
      </c>
      <c r="O10" s="8">
        <v>4271</v>
      </c>
      <c r="P10" s="8">
        <v>3480</v>
      </c>
      <c r="Q10" s="8">
        <v>5907</v>
      </c>
      <c r="R10" s="8">
        <v>7535</v>
      </c>
      <c r="S10" s="8">
        <v>9103</v>
      </c>
      <c r="T10" s="8">
        <v>6470</v>
      </c>
      <c r="U10" s="8"/>
      <c r="V10" s="8">
        <v>338</v>
      </c>
      <c r="W10" s="8">
        <v>56</v>
      </c>
      <c r="X10" s="8">
        <v>10</v>
      </c>
      <c r="Y10" s="8">
        <v>787</v>
      </c>
      <c r="Z10" s="8">
        <v>2473</v>
      </c>
      <c r="AA10" s="8">
        <v>7</v>
      </c>
      <c r="AB10" s="8">
        <v>5907</v>
      </c>
    </row>
    <row r="11" spans="1:28" x14ac:dyDescent="0.3">
      <c r="A11" s="2" t="s">
        <v>16</v>
      </c>
      <c r="B11" s="8">
        <v>54</v>
      </c>
      <c r="C11" s="8">
        <v>54</v>
      </c>
      <c r="D11" s="8">
        <v>75</v>
      </c>
      <c r="E11" s="8">
        <v>82</v>
      </c>
      <c r="F11" s="8">
        <v>18</v>
      </c>
      <c r="G11" s="8">
        <v>22.658999999999999</v>
      </c>
      <c r="H11" s="8">
        <v>23</v>
      </c>
      <c r="I11" s="8">
        <v>28</v>
      </c>
      <c r="J11" s="8">
        <v>32</v>
      </c>
      <c r="K11" s="8">
        <v>34</v>
      </c>
      <c r="L11" s="8">
        <v>21</v>
      </c>
      <c r="M11" s="8">
        <v>19</v>
      </c>
      <c r="N11" s="8">
        <v>16</v>
      </c>
      <c r="O11" s="8">
        <v>18</v>
      </c>
      <c r="P11" s="8">
        <v>14</v>
      </c>
      <c r="Q11" s="8">
        <v>0</v>
      </c>
      <c r="R11" s="8">
        <v>0</v>
      </c>
      <c r="S11" s="8">
        <v>0</v>
      </c>
      <c r="T11" s="8">
        <v>0</v>
      </c>
      <c r="U11" s="8"/>
      <c r="V11" s="8">
        <v>45</v>
      </c>
      <c r="W11" s="8">
        <v>33</v>
      </c>
      <c r="X11" s="8">
        <v>51</v>
      </c>
      <c r="Y11" s="8">
        <v>82</v>
      </c>
      <c r="Z11" s="8">
        <v>28</v>
      </c>
      <c r="AA11" s="8">
        <v>19</v>
      </c>
      <c r="AB11" s="8">
        <v>0</v>
      </c>
    </row>
    <row r="12" spans="1:28" x14ac:dyDescent="0.3">
      <c r="A12" s="2" t="s">
        <v>17</v>
      </c>
      <c r="B12" s="8">
        <v>210</v>
      </c>
      <c r="C12" s="8">
        <v>325</v>
      </c>
      <c r="D12" s="8">
        <v>345</v>
      </c>
      <c r="E12" s="8">
        <v>835</v>
      </c>
      <c r="F12" s="8">
        <v>2506</v>
      </c>
      <c r="G12" s="8">
        <v>476.64</v>
      </c>
      <c r="H12" s="8">
        <v>486</v>
      </c>
      <c r="I12" s="8">
        <v>484</v>
      </c>
      <c r="J12" s="8">
        <v>675</v>
      </c>
      <c r="K12" s="8">
        <v>733</v>
      </c>
      <c r="L12" s="8">
        <v>883</v>
      </c>
      <c r="M12" s="8">
        <v>605</v>
      </c>
      <c r="N12" s="8">
        <v>895</v>
      </c>
      <c r="O12" s="8">
        <v>913</v>
      </c>
      <c r="P12" s="8">
        <v>753</v>
      </c>
      <c r="Q12" s="8">
        <v>1033</v>
      </c>
      <c r="R12" s="8">
        <v>1231</v>
      </c>
      <c r="S12" s="8">
        <v>2078</v>
      </c>
      <c r="T12" s="8">
        <v>1392</v>
      </c>
      <c r="U12" s="8"/>
      <c r="V12" s="8">
        <v>34</v>
      </c>
      <c r="W12" s="8">
        <v>82</v>
      </c>
      <c r="X12" s="8">
        <v>153</v>
      </c>
      <c r="Y12" s="8">
        <v>835</v>
      </c>
      <c r="Z12" s="8">
        <v>484</v>
      </c>
      <c r="AA12" s="8">
        <v>605</v>
      </c>
      <c r="AB12" s="8">
        <v>1033</v>
      </c>
    </row>
    <row r="13" spans="1:28" x14ac:dyDescent="0.3">
      <c r="B13" s="8"/>
      <c r="C13" s="8"/>
      <c r="D13" s="8"/>
      <c r="E13" s="8"/>
      <c r="F13" s="8"/>
      <c r="G13" s="8"/>
      <c r="H13" s="8"/>
      <c r="I13" s="8"/>
      <c r="J13" s="8"/>
      <c r="K13" s="8"/>
      <c r="L13" s="8"/>
      <c r="M13" s="8"/>
      <c r="N13" s="8"/>
      <c r="O13" s="8"/>
      <c r="P13" s="8"/>
      <c r="Q13" s="8"/>
      <c r="R13" s="8"/>
      <c r="S13" s="8"/>
      <c r="T13" s="8"/>
      <c r="U13" s="8"/>
      <c r="V13" s="8"/>
      <c r="W13" s="8"/>
      <c r="X13" s="8"/>
      <c r="Y13" s="8"/>
      <c r="Z13" s="8"/>
      <c r="AA13" s="8"/>
      <c r="AB13" s="8">
        <v>0</v>
      </c>
    </row>
    <row r="14" spans="1:28" x14ac:dyDescent="0.3">
      <c r="A14" s="17" t="s">
        <v>18</v>
      </c>
      <c r="B14" s="18">
        <v>2209</v>
      </c>
      <c r="C14" s="18">
        <v>1257</v>
      </c>
      <c r="D14" s="18">
        <v>1314</v>
      </c>
      <c r="E14" s="18">
        <v>837</v>
      </c>
      <c r="F14" s="18">
        <v>1137</v>
      </c>
      <c r="G14" s="18">
        <v>1493.587</v>
      </c>
      <c r="H14" s="18">
        <v>3293</v>
      </c>
      <c r="I14" s="18">
        <v>5491</v>
      </c>
      <c r="J14" s="18">
        <v>7444</v>
      </c>
      <c r="K14" s="18">
        <v>10736</v>
      </c>
      <c r="L14" s="18">
        <v>16170</v>
      </c>
      <c r="M14" s="18">
        <v>20064</v>
      </c>
      <c r="N14" s="18">
        <v>15883</v>
      </c>
      <c r="O14" s="18">
        <v>19069</v>
      </c>
      <c r="P14" s="18">
        <v>18285</v>
      </c>
      <c r="Q14" s="18">
        <v>10648</v>
      </c>
      <c r="R14" s="18">
        <v>9415</v>
      </c>
      <c r="S14" s="18">
        <v>8145</v>
      </c>
      <c r="T14" s="18">
        <v>7643</v>
      </c>
      <c r="U14" s="8"/>
      <c r="V14" s="18">
        <v>690</v>
      </c>
      <c r="W14" s="18">
        <v>821</v>
      </c>
      <c r="X14" s="18">
        <v>1805</v>
      </c>
      <c r="Y14" s="18">
        <v>837</v>
      </c>
      <c r="Z14" s="18">
        <v>5491</v>
      </c>
      <c r="AA14" s="18">
        <v>20064</v>
      </c>
      <c r="AB14" s="18">
        <v>10648</v>
      </c>
    </row>
    <row r="15" spans="1:28" x14ac:dyDescent="0.3">
      <c r="A15" s="2" t="s">
        <v>15</v>
      </c>
      <c r="B15" s="8">
        <v>891</v>
      </c>
      <c r="C15" s="8">
        <v>470</v>
      </c>
      <c r="D15" s="8">
        <v>470</v>
      </c>
      <c r="E15" s="8">
        <v>59</v>
      </c>
      <c r="F15" s="8">
        <v>54</v>
      </c>
      <c r="G15" s="8">
        <v>59.302999999999997</v>
      </c>
      <c r="H15" s="8">
        <v>0</v>
      </c>
      <c r="I15" s="8">
        <v>0</v>
      </c>
      <c r="J15" s="8">
        <v>0</v>
      </c>
      <c r="K15" s="8">
        <v>0</v>
      </c>
      <c r="L15" s="8">
        <v>2537</v>
      </c>
      <c r="M15" s="8">
        <v>5210</v>
      </c>
      <c r="N15" s="8">
        <v>52</v>
      </c>
      <c r="O15" s="8">
        <v>2229</v>
      </c>
      <c r="P15" s="8">
        <v>0</v>
      </c>
      <c r="Q15" s="8">
        <v>0</v>
      </c>
      <c r="R15" s="8">
        <v>0</v>
      </c>
      <c r="S15" s="8">
        <v>0</v>
      </c>
      <c r="T15" s="8">
        <v>0</v>
      </c>
      <c r="U15" s="8"/>
      <c r="V15" s="8">
        <v>52</v>
      </c>
      <c r="W15" s="8">
        <v>278</v>
      </c>
      <c r="X15" s="8">
        <v>796</v>
      </c>
      <c r="Y15" s="8">
        <v>59</v>
      </c>
      <c r="Z15" s="8">
        <v>0</v>
      </c>
      <c r="AA15" s="8">
        <v>5210</v>
      </c>
      <c r="AB15" s="8">
        <v>0</v>
      </c>
    </row>
    <row r="16" spans="1:28" x14ac:dyDescent="0.3">
      <c r="A16" s="2" t="s">
        <v>19</v>
      </c>
      <c r="B16" s="8">
        <v>41</v>
      </c>
      <c r="C16" s="8">
        <v>44</v>
      </c>
      <c r="D16" s="8">
        <v>88</v>
      </c>
      <c r="E16" s="8"/>
      <c r="F16" s="8"/>
      <c r="G16" s="8"/>
      <c r="H16" s="8">
        <v>5</v>
      </c>
      <c r="I16" s="8">
        <v>5</v>
      </c>
      <c r="J16" s="8">
        <v>5</v>
      </c>
      <c r="K16" s="8">
        <v>5</v>
      </c>
      <c r="L16" s="8">
        <v>5</v>
      </c>
      <c r="M16" s="8">
        <v>0</v>
      </c>
      <c r="N16" s="8">
        <v>0</v>
      </c>
      <c r="O16" s="8">
        <v>0</v>
      </c>
      <c r="P16" s="8">
        <v>0</v>
      </c>
      <c r="Q16" s="8">
        <v>0</v>
      </c>
      <c r="R16" s="8">
        <v>0</v>
      </c>
      <c r="S16" s="8">
        <v>0</v>
      </c>
      <c r="T16" s="8">
        <v>0</v>
      </c>
      <c r="U16" s="8"/>
      <c r="V16" s="8">
        <v>37</v>
      </c>
      <c r="W16" s="8">
        <v>34</v>
      </c>
      <c r="X16" s="8">
        <v>44</v>
      </c>
      <c r="Y16" s="8">
        <v>0</v>
      </c>
      <c r="Z16" s="8">
        <v>5</v>
      </c>
      <c r="AA16" s="8">
        <v>0</v>
      </c>
      <c r="AB16" s="8">
        <v>0</v>
      </c>
    </row>
    <row r="17" spans="1:28" x14ac:dyDescent="0.3">
      <c r="A17" s="2" t="s">
        <v>20</v>
      </c>
      <c r="B17" s="8">
        <v>1276</v>
      </c>
      <c r="C17" s="8">
        <v>743</v>
      </c>
      <c r="D17" s="8">
        <v>756</v>
      </c>
      <c r="E17" s="8">
        <v>778</v>
      </c>
      <c r="F17" s="8">
        <v>1083</v>
      </c>
      <c r="G17" s="8">
        <v>1434.2840000000001</v>
      </c>
      <c r="H17" s="8">
        <v>1578</v>
      </c>
      <c r="I17" s="8">
        <v>1741</v>
      </c>
      <c r="J17" s="8">
        <v>2024</v>
      </c>
      <c r="K17" s="8">
        <v>2256</v>
      </c>
      <c r="L17" s="8">
        <v>3332</v>
      </c>
      <c r="M17" s="8">
        <v>3038</v>
      </c>
      <c r="N17" s="8">
        <v>2790</v>
      </c>
      <c r="O17" s="8">
        <v>2463</v>
      </c>
      <c r="P17" s="8">
        <v>2171</v>
      </c>
      <c r="Q17" s="8">
        <v>1970</v>
      </c>
      <c r="R17" s="8">
        <v>1813</v>
      </c>
      <c r="S17" s="8">
        <v>1601</v>
      </c>
      <c r="T17" s="8">
        <v>1542</v>
      </c>
      <c r="U17" s="8"/>
      <c r="V17" s="8">
        <v>597</v>
      </c>
      <c r="W17" s="8">
        <v>507</v>
      </c>
      <c r="X17" s="8">
        <v>964</v>
      </c>
      <c r="Y17" s="8">
        <v>778</v>
      </c>
      <c r="Z17" s="8">
        <v>1741</v>
      </c>
      <c r="AA17" s="8">
        <v>3038</v>
      </c>
      <c r="AB17" s="8">
        <v>1970</v>
      </c>
    </row>
    <row r="18" spans="1:28" x14ac:dyDescent="0.3">
      <c r="A18" s="2" t="s">
        <v>148</v>
      </c>
      <c r="B18" s="8"/>
      <c r="C18" s="8"/>
      <c r="D18" s="8"/>
      <c r="E18" s="8"/>
      <c r="F18" s="8"/>
      <c r="G18" s="8"/>
      <c r="H18" s="8"/>
      <c r="I18" s="8"/>
      <c r="J18" s="8">
        <v>0</v>
      </c>
      <c r="K18" s="8">
        <v>1225</v>
      </c>
      <c r="L18" s="8">
        <v>1162</v>
      </c>
      <c r="M18" s="8">
        <v>1099</v>
      </c>
      <c r="N18" s="8">
        <v>1035</v>
      </c>
      <c r="O18" s="8">
        <v>984</v>
      </c>
      <c r="P18" s="8">
        <v>919</v>
      </c>
      <c r="Q18" s="8">
        <v>855</v>
      </c>
      <c r="R18" s="8">
        <v>791</v>
      </c>
      <c r="S18" s="8">
        <v>746</v>
      </c>
      <c r="T18" s="8">
        <v>680</v>
      </c>
      <c r="U18" s="8"/>
      <c r="V18" s="8"/>
      <c r="W18" s="8"/>
      <c r="X18" s="8"/>
      <c r="Y18" s="8"/>
      <c r="Z18" s="8">
        <v>0</v>
      </c>
      <c r="AA18" s="8">
        <v>1099</v>
      </c>
      <c r="AB18" s="8">
        <v>855</v>
      </c>
    </row>
    <row r="19" spans="1:28" x14ac:dyDescent="0.3">
      <c r="A19" s="2" t="s">
        <v>21</v>
      </c>
      <c r="B19" s="8">
        <v>1</v>
      </c>
      <c r="C19" s="8">
        <v>0</v>
      </c>
      <c r="D19" s="8">
        <v>0</v>
      </c>
      <c r="E19" s="8"/>
      <c r="F19" s="8"/>
      <c r="G19" s="8"/>
      <c r="H19" s="8">
        <v>1710</v>
      </c>
      <c r="I19" s="8">
        <v>3745</v>
      </c>
      <c r="J19" s="8">
        <v>5415</v>
      </c>
      <c r="K19" s="8">
        <v>7250</v>
      </c>
      <c r="L19" s="8">
        <v>9134</v>
      </c>
      <c r="M19" s="8">
        <v>10717</v>
      </c>
      <c r="N19" s="8">
        <v>12006</v>
      </c>
      <c r="O19" s="8">
        <v>13393</v>
      </c>
      <c r="P19" s="8">
        <v>15195</v>
      </c>
      <c r="Q19" s="8">
        <v>7823</v>
      </c>
      <c r="R19" s="8">
        <v>6811</v>
      </c>
      <c r="S19" s="8">
        <v>5798</v>
      </c>
      <c r="T19" s="8">
        <v>5421</v>
      </c>
      <c r="U19" s="8"/>
      <c r="V19" s="8">
        <v>4</v>
      </c>
      <c r="W19" s="8">
        <v>2</v>
      </c>
      <c r="X19" s="8">
        <v>1</v>
      </c>
      <c r="Y19" s="8"/>
      <c r="Z19" s="8">
        <v>3745</v>
      </c>
      <c r="AA19" s="8">
        <v>10717</v>
      </c>
      <c r="AB19" s="8">
        <v>7823</v>
      </c>
    </row>
    <row r="20" spans="1:28" x14ac:dyDescent="0.3">
      <c r="B20" s="8"/>
      <c r="C20" s="8"/>
      <c r="D20" s="8"/>
      <c r="E20" s="8"/>
      <c r="F20" s="8"/>
      <c r="G20" s="8"/>
      <c r="H20" s="8"/>
      <c r="I20" s="8"/>
      <c r="J20" s="8"/>
      <c r="K20" s="8"/>
      <c r="L20" s="8"/>
      <c r="M20" s="8"/>
      <c r="N20" s="8"/>
      <c r="O20" s="8"/>
      <c r="P20" s="8"/>
      <c r="Q20" s="8"/>
      <c r="R20" s="8"/>
      <c r="S20" s="8"/>
      <c r="T20" s="8"/>
      <c r="U20" s="8"/>
      <c r="V20" s="8"/>
      <c r="W20" s="8"/>
      <c r="X20" s="8"/>
      <c r="Y20" s="8"/>
      <c r="Z20" s="8"/>
      <c r="AA20" s="8"/>
      <c r="AB20" s="8">
        <v>0</v>
      </c>
    </row>
    <row r="21" spans="1:28" x14ac:dyDescent="0.3">
      <c r="A21" s="14" t="s">
        <v>55</v>
      </c>
      <c r="B21" s="15">
        <v>8359</v>
      </c>
      <c r="C21" s="15">
        <v>8007</v>
      </c>
      <c r="D21" s="15">
        <v>9230</v>
      </c>
      <c r="E21" s="15">
        <v>8141</v>
      </c>
      <c r="F21" s="15">
        <v>47223</v>
      </c>
      <c r="G21" s="15">
        <v>334863.60200000001</v>
      </c>
      <c r="H21" s="15">
        <v>318663</v>
      </c>
      <c r="I21" s="15">
        <v>306654</v>
      </c>
      <c r="J21" s="15">
        <v>305806</v>
      </c>
      <c r="K21" s="15">
        <v>302871</v>
      </c>
      <c r="L21" s="15">
        <v>300297</v>
      </c>
      <c r="M21" s="15">
        <v>298016</v>
      </c>
      <c r="N21" s="15">
        <v>298414</v>
      </c>
      <c r="O21" s="15">
        <v>299465</v>
      </c>
      <c r="P21" s="15">
        <v>304222</v>
      </c>
      <c r="Q21" s="15">
        <v>297675</v>
      </c>
      <c r="R21" s="15">
        <v>301039</v>
      </c>
      <c r="S21" s="15">
        <v>307979</v>
      </c>
      <c r="T21" s="15">
        <v>313039</v>
      </c>
      <c r="U21" s="9"/>
      <c r="V21" s="15">
        <v>5834</v>
      </c>
      <c r="W21" s="15">
        <v>4602</v>
      </c>
      <c r="X21" s="15">
        <v>5213</v>
      </c>
      <c r="Y21" s="15">
        <v>8141</v>
      </c>
      <c r="Z21" s="15">
        <v>306630</v>
      </c>
      <c r="AA21" s="15">
        <v>298016</v>
      </c>
      <c r="AB21" s="15">
        <v>297675</v>
      </c>
    </row>
    <row r="22" spans="1:28" x14ac:dyDescent="0.3">
      <c r="A22" s="17" t="s">
        <v>12</v>
      </c>
      <c r="B22" s="18">
        <v>12212</v>
      </c>
      <c r="C22" s="18">
        <v>11565</v>
      </c>
      <c r="D22" s="18">
        <v>11614</v>
      </c>
      <c r="E22" s="18">
        <v>13267</v>
      </c>
      <c r="F22" s="18">
        <v>18381</v>
      </c>
      <c r="G22" s="18">
        <v>30026.436000000002</v>
      </c>
      <c r="H22" s="18">
        <v>27175</v>
      </c>
      <c r="I22" s="18">
        <v>19908</v>
      </c>
      <c r="J22" s="18">
        <v>23285</v>
      </c>
      <c r="K22" s="18">
        <v>23285</v>
      </c>
      <c r="L22" s="18">
        <v>21464</v>
      </c>
      <c r="M22" s="18">
        <v>17916</v>
      </c>
      <c r="N22" s="18">
        <v>19163</v>
      </c>
      <c r="O22" s="18">
        <v>17977</v>
      </c>
      <c r="P22" s="18">
        <v>17798</v>
      </c>
      <c r="Q22" s="18">
        <v>16199</v>
      </c>
      <c r="R22" s="18">
        <v>16668</v>
      </c>
      <c r="S22" s="18">
        <v>17272</v>
      </c>
      <c r="T22" s="18">
        <v>18540</v>
      </c>
      <c r="U22" s="8"/>
      <c r="V22" s="18">
        <v>3962</v>
      </c>
      <c r="W22" s="18">
        <v>5536</v>
      </c>
      <c r="X22" s="18">
        <v>9288</v>
      </c>
      <c r="Y22" s="18">
        <v>13267</v>
      </c>
      <c r="Z22" s="18">
        <v>19884</v>
      </c>
      <c r="AA22" s="18">
        <v>17916</v>
      </c>
      <c r="AB22" s="18">
        <v>16199</v>
      </c>
    </row>
    <row r="23" spans="1:28" x14ac:dyDescent="0.3">
      <c r="A23" s="2" t="s">
        <v>22</v>
      </c>
      <c r="B23" s="8"/>
      <c r="C23" s="8"/>
      <c r="D23" s="8"/>
      <c r="E23" s="8"/>
      <c r="F23" s="8"/>
      <c r="G23" s="47"/>
      <c r="H23" s="8">
        <v>0</v>
      </c>
      <c r="I23" s="8">
        <v>0</v>
      </c>
      <c r="J23" s="8">
        <v>0</v>
      </c>
      <c r="K23" s="8">
        <v>0</v>
      </c>
      <c r="L23" s="8">
        <v>0</v>
      </c>
      <c r="M23" s="8">
        <v>0</v>
      </c>
      <c r="N23" s="8">
        <v>0</v>
      </c>
      <c r="O23" s="8">
        <v>0</v>
      </c>
      <c r="P23" s="8">
        <v>0</v>
      </c>
      <c r="Q23" s="8">
        <v>0</v>
      </c>
      <c r="R23" s="8">
        <v>0</v>
      </c>
      <c r="S23" s="8">
        <v>0</v>
      </c>
      <c r="T23" s="8">
        <v>0</v>
      </c>
      <c r="U23" s="8"/>
      <c r="V23" s="8">
        <v>0</v>
      </c>
      <c r="W23" s="8">
        <v>31</v>
      </c>
      <c r="X23" s="8">
        <v>0</v>
      </c>
      <c r="Y23" s="8">
        <v>0</v>
      </c>
      <c r="Z23" s="8">
        <v>0</v>
      </c>
      <c r="AA23" s="8">
        <v>0</v>
      </c>
      <c r="AB23" s="8">
        <v>0</v>
      </c>
    </row>
    <row r="24" spans="1:28" x14ac:dyDescent="0.3">
      <c r="A24" s="2" t="s">
        <v>23</v>
      </c>
      <c r="B24" s="8">
        <v>3774</v>
      </c>
      <c r="C24" s="8">
        <v>2808</v>
      </c>
      <c r="D24" s="8">
        <v>3077</v>
      </c>
      <c r="E24" s="8">
        <v>5215</v>
      </c>
      <c r="F24" s="8">
        <v>9842</v>
      </c>
      <c r="G24" s="8">
        <v>19029.760999999999</v>
      </c>
      <c r="H24" s="8">
        <v>14785</v>
      </c>
      <c r="I24" s="8">
        <v>9261</v>
      </c>
      <c r="J24" s="8">
        <v>9650</v>
      </c>
      <c r="K24" s="8">
        <v>9650</v>
      </c>
      <c r="L24" s="8">
        <v>7509</v>
      </c>
      <c r="M24" s="8">
        <v>5765</v>
      </c>
      <c r="N24" s="8">
        <v>6825</v>
      </c>
      <c r="O24" s="8">
        <v>7222</v>
      </c>
      <c r="P24" s="8">
        <v>5928</v>
      </c>
      <c r="Q24" s="8">
        <v>5700</v>
      </c>
      <c r="R24" s="8">
        <v>6710</v>
      </c>
      <c r="S24" s="8">
        <v>6264</v>
      </c>
      <c r="T24" s="8">
        <v>6949</v>
      </c>
      <c r="U24" s="8"/>
      <c r="V24" s="8">
        <v>723</v>
      </c>
      <c r="W24" s="8">
        <v>572</v>
      </c>
      <c r="X24" s="8">
        <v>1595</v>
      </c>
      <c r="Y24" s="8">
        <v>5215</v>
      </c>
      <c r="Z24" s="8">
        <v>9261</v>
      </c>
      <c r="AA24" s="8">
        <v>5765</v>
      </c>
      <c r="AB24" s="8">
        <v>5700</v>
      </c>
    </row>
    <row r="25" spans="1:28" x14ac:dyDescent="0.3">
      <c r="A25" s="2" t="s">
        <v>25</v>
      </c>
      <c r="B25" s="8">
        <v>2422</v>
      </c>
      <c r="C25" s="8">
        <v>2458</v>
      </c>
      <c r="D25" s="8">
        <v>3027</v>
      </c>
      <c r="E25" s="8">
        <v>2258</v>
      </c>
      <c r="F25" s="8">
        <v>3356</v>
      </c>
      <c r="G25" s="8">
        <v>4795.3559999999998</v>
      </c>
      <c r="H25" s="8">
        <v>6214</v>
      </c>
      <c r="I25" s="8">
        <v>520</v>
      </c>
      <c r="J25" s="8">
        <v>471</v>
      </c>
      <c r="K25" s="8">
        <v>471</v>
      </c>
      <c r="L25" s="8">
        <v>396</v>
      </c>
      <c r="M25" s="8">
        <v>73</v>
      </c>
      <c r="N25" s="8">
        <v>196</v>
      </c>
      <c r="O25" s="8">
        <v>258</v>
      </c>
      <c r="P25" s="8">
        <v>641</v>
      </c>
      <c r="Q25" s="8">
        <v>157</v>
      </c>
      <c r="R25" s="8">
        <v>797</v>
      </c>
      <c r="S25" s="8">
        <v>1435</v>
      </c>
      <c r="T25" s="8">
        <v>4707</v>
      </c>
      <c r="U25" s="8"/>
      <c r="V25" s="8">
        <v>429</v>
      </c>
      <c r="W25" s="8">
        <v>147</v>
      </c>
      <c r="X25" s="8">
        <v>468</v>
      </c>
      <c r="Y25" s="8">
        <v>319</v>
      </c>
      <c r="Z25" s="8">
        <v>496</v>
      </c>
      <c r="AA25" s="8">
        <v>73</v>
      </c>
      <c r="AB25" s="8">
        <v>157</v>
      </c>
    </row>
    <row r="26" spans="1:28" x14ac:dyDescent="0.3">
      <c r="A26" s="2" t="s">
        <v>24</v>
      </c>
      <c r="B26" s="8">
        <v>1020</v>
      </c>
      <c r="C26" s="8">
        <v>1261</v>
      </c>
      <c r="D26" s="8">
        <v>286</v>
      </c>
      <c r="E26" s="8">
        <v>319</v>
      </c>
      <c r="F26" s="8">
        <v>290</v>
      </c>
      <c r="G26" s="8">
        <v>775.875</v>
      </c>
      <c r="H26" s="8">
        <v>522</v>
      </c>
      <c r="I26" s="8">
        <v>4420</v>
      </c>
      <c r="J26" s="8">
        <v>7011</v>
      </c>
      <c r="K26" s="8">
        <v>7011</v>
      </c>
      <c r="L26" s="8">
        <v>7580</v>
      </c>
      <c r="M26" s="8">
        <v>5728</v>
      </c>
      <c r="N26" s="8">
        <v>7256</v>
      </c>
      <c r="O26" s="8">
        <v>5178</v>
      </c>
      <c r="P26" s="8">
        <v>5379</v>
      </c>
      <c r="Q26" s="8">
        <v>4907</v>
      </c>
      <c r="R26" s="8">
        <v>4922</v>
      </c>
      <c r="S26" s="8">
        <v>5593</v>
      </c>
      <c r="T26" s="8">
        <v>4085</v>
      </c>
      <c r="U26" s="8"/>
      <c r="V26" s="8">
        <v>1304</v>
      </c>
      <c r="W26" s="8">
        <v>1118</v>
      </c>
      <c r="X26" s="8">
        <v>1401</v>
      </c>
      <c r="Y26" s="8">
        <v>2258</v>
      </c>
      <c r="Z26" s="8">
        <v>4420</v>
      </c>
      <c r="AA26" s="8">
        <v>5728</v>
      </c>
      <c r="AB26" s="8">
        <v>4907</v>
      </c>
    </row>
    <row r="27" spans="1:28" x14ac:dyDescent="0.3">
      <c r="A27" s="2" t="s">
        <v>26</v>
      </c>
      <c r="B27" s="8">
        <v>4401</v>
      </c>
      <c r="C27" s="8">
        <v>4829</v>
      </c>
      <c r="D27" s="8">
        <v>4314</v>
      </c>
      <c r="E27" s="8">
        <v>4613</v>
      </c>
      <c r="F27" s="8">
        <v>4197</v>
      </c>
      <c r="G27" s="8">
        <v>4323.7749999999996</v>
      </c>
      <c r="H27" s="8">
        <v>4271</v>
      </c>
      <c r="I27" s="8">
        <v>3927</v>
      </c>
      <c r="J27" s="8">
        <v>4110</v>
      </c>
      <c r="K27" s="8">
        <v>4110</v>
      </c>
      <c r="L27" s="8">
        <v>3864</v>
      </c>
      <c r="M27" s="8">
        <v>3473</v>
      </c>
      <c r="N27" s="8">
        <v>3645</v>
      </c>
      <c r="O27" s="8">
        <v>3672</v>
      </c>
      <c r="P27" s="8">
        <v>3682</v>
      </c>
      <c r="Q27" s="8">
        <v>3823</v>
      </c>
      <c r="R27" s="8">
        <v>3647</v>
      </c>
      <c r="S27" s="8">
        <v>2990</v>
      </c>
      <c r="T27" s="8">
        <v>2147</v>
      </c>
      <c r="U27" s="8"/>
      <c r="V27" s="8">
        <v>1468</v>
      </c>
      <c r="W27" s="8">
        <v>3159</v>
      </c>
      <c r="X27" s="8">
        <v>5187</v>
      </c>
      <c r="Y27" s="8">
        <v>4613</v>
      </c>
      <c r="Z27" s="8">
        <v>3927</v>
      </c>
      <c r="AA27" s="8">
        <v>3473</v>
      </c>
      <c r="AB27" s="8">
        <v>3823</v>
      </c>
    </row>
    <row r="28" spans="1:28" x14ac:dyDescent="0.3">
      <c r="A28" s="2" t="s">
        <v>27</v>
      </c>
      <c r="B28" s="8">
        <v>509</v>
      </c>
      <c r="C28" s="8">
        <v>209</v>
      </c>
      <c r="D28" s="8">
        <v>910</v>
      </c>
      <c r="E28" s="8">
        <v>862</v>
      </c>
      <c r="F28" s="8">
        <v>696</v>
      </c>
      <c r="G28" s="8">
        <v>1101.6690000000001</v>
      </c>
      <c r="H28" s="8">
        <v>1383</v>
      </c>
      <c r="I28" s="8">
        <v>1780</v>
      </c>
      <c r="J28" s="8">
        <v>2006</v>
      </c>
      <c r="K28" s="8">
        <v>2006</v>
      </c>
      <c r="L28" s="8">
        <v>2021</v>
      </c>
      <c r="M28" s="8">
        <v>2776</v>
      </c>
      <c r="N28" s="8">
        <v>1003</v>
      </c>
      <c r="O28" s="8">
        <v>1341</v>
      </c>
      <c r="P28" s="8">
        <v>1848</v>
      </c>
      <c r="Q28" s="8">
        <v>1278</v>
      </c>
      <c r="R28" s="8">
        <v>244</v>
      </c>
      <c r="S28" s="8">
        <v>606</v>
      </c>
      <c r="T28" s="8">
        <v>255</v>
      </c>
      <c r="U28" s="8"/>
      <c r="V28" s="8">
        <v>38</v>
      </c>
      <c r="W28" s="8">
        <v>509</v>
      </c>
      <c r="X28" s="8">
        <v>469</v>
      </c>
      <c r="Y28" s="8">
        <v>862</v>
      </c>
      <c r="Z28" s="8">
        <v>1780</v>
      </c>
      <c r="AA28" s="8">
        <v>2776</v>
      </c>
      <c r="AB28" s="8">
        <v>1278</v>
      </c>
    </row>
    <row r="29" spans="1:28" x14ac:dyDescent="0.3">
      <c r="A29" s="2" t="s">
        <v>28</v>
      </c>
      <c r="B29" s="8">
        <v>86</v>
      </c>
      <c r="C29" s="8"/>
      <c r="D29" s="8"/>
      <c r="E29" s="8"/>
      <c r="F29" s="8"/>
      <c r="G29" s="8"/>
      <c r="H29" s="8">
        <v>0</v>
      </c>
      <c r="I29" s="8">
        <v>0</v>
      </c>
      <c r="J29" s="8">
        <v>37</v>
      </c>
      <c r="K29" s="8">
        <v>37</v>
      </c>
      <c r="L29" s="8">
        <v>94</v>
      </c>
      <c r="M29" s="8">
        <v>101</v>
      </c>
      <c r="N29" s="8">
        <v>238</v>
      </c>
      <c r="O29" s="8">
        <v>306</v>
      </c>
      <c r="P29" s="8">
        <v>320</v>
      </c>
      <c r="Q29" s="8">
        <v>334</v>
      </c>
      <c r="R29" s="8">
        <v>348</v>
      </c>
      <c r="S29" s="8">
        <v>384</v>
      </c>
      <c r="T29" s="8">
        <v>397</v>
      </c>
      <c r="U29" s="8"/>
      <c r="V29" s="8">
        <v>0</v>
      </c>
      <c r="W29" s="8">
        <v>0</v>
      </c>
      <c r="X29" s="8">
        <v>168</v>
      </c>
      <c r="Y29" s="8">
        <v>0</v>
      </c>
      <c r="Z29" s="8">
        <v>0</v>
      </c>
      <c r="AA29" s="8">
        <v>101</v>
      </c>
      <c r="AB29" s="8">
        <v>334</v>
      </c>
    </row>
    <row r="30" spans="1:28" x14ac:dyDescent="0.3">
      <c r="B30" s="8"/>
      <c r="C30" s="8"/>
      <c r="D30" s="8"/>
      <c r="E30" s="8"/>
      <c r="F30" s="8"/>
      <c r="G30" s="8"/>
      <c r="H30" s="8"/>
      <c r="I30" s="8"/>
      <c r="J30" s="8"/>
      <c r="K30" s="8"/>
      <c r="L30" s="8"/>
      <c r="M30" s="8"/>
      <c r="N30" s="8"/>
      <c r="O30" s="8"/>
      <c r="P30" s="8"/>
      <c r="Q30" s="8"/>
      <c r="U30" s="8"/>
      <c r="V30" s="8"/>
      <c r="W30" s="8"/>
      <c r="X30" s="8"/>
      <c r="Y30" s="8"/>
      <c r="Z30" s="8"/>
      <c r="AA30" s="8"/>
      <c r="AB30" s="8">
        <v>0</v>
      </c>
    </row>
    <row r="31" spans="1:28" x14ac:dyDescent="0.3">
      <c r="A31" s="17" t="s">
        <v>29</v>
      </c>
      <c r="B31" s="18">
        <v>207</v>
      </c>
      <c r="C31" s="18">
        <v>221</v>
      </c>
      <c r="D31" s="18">
        <v>40</v>
      </c>
      <c r="E31" s="18">
        <v>45</v>
      </c>
      <c r="F31" s="18">
        <v>15</v>
      </c>
      <c r="G31" s="18">
        <v>19.12</v>
      </c>
      <c r="H31" s="18">
        <v>3</v>
      </c>
      <c r="I31" s="18">
        <v>0</v>
      </c>
      <c r="J31" s="18">
        <v>1</v>
      </c>
      <c r="K31" s="18">
        <v>1275</v>
      </c>
      <c r="L31" s="18">
        <v>1317</v>
      </c>
      <c r="M31" s="18">
        <v>1343</v>
      </c>
      <c r="N31" s="18">
        <v>1296</v>
      </c>
      <c r="O31" s="18">
        <v>1272</v>
      </c>
      <c r="P31" s="18">
        <v>1229</v>
      </c>
      <c r="Q31" s="18">
        <v>1141</v>
      </c>
      <c r="R31" s="18">
        <v>1048</v>
      </c>
      <c r="S31" s="18">
        <v>878</v>
      </c>
      <c r="T31" s="18">
        <v>812</v>
      </c>
      <c r="U31" s="8"/>
      <c r="V31" s="18">
        <v>60</v>
      </c>
      <c r="W31" s="18">
        <v>346</v>
      </c>
      <c r="X31" s="18">
        <v>207</v>
      </c>
      <c r="Y31" s="18">
        <v>45</v>
      </c>
      <c r="Z31" s="18">
        <v>0</v>
      </c>
      <c r="AA31" s="18">
        <v>1343</v>
      </c>
      <c r="AB31" s="18">
        <v>1141</v>
      </c>
    </row>
    <row r="32" spans="1:28" x14ac:dyDescent="0.3">
      <c r="A32" s="2" t="s">
        <v>30</v>
      </c>
      <c r="B32" s="8">
        <v>181</v>
      </c>
      <c r="C32" s="8">
        <v>205</v>
      </c>
      <c r="D32" s="8"/>
      <c r="E32" s="8"/>
      <c r="F32" s="8"/>
      <c r="G32" s="8"/>
      <c r="H32" s="8"/>
      <c r="I32" s="8">
        <v>0</v>
      </c>
      <c r="J32" s="8">
        <v>0</v>
      </c>
      <c r="K32" s="8">
        <v>0</v>
      </c>
      <c r="L32" s="8">
        <v>0</v>
      </c>
      <c r="M32" s="8">
        <v>0</v>
      </c>
      <c r="N32" s="8">
        <v>0</v>
      </c>
      <c r="O32" s="8">
        <v>0</v>
      </c>
      <c r="P32" s="8">
        <v>0</v>
      </c>
      <c r="Q32" s="8">
        <v>0</v>
      </c>
      <c r="R32" s="8">
        <v>0</v>
      </c>
      <c r="S32" s="8">
        <v>0</v>
      </c>
      <c r="T32" s="8">
        <v>0</v>
      </c>
      <c r="U32" s="8"/>
      <c r="V32" s="8"/>
      <c r="W32" s="8">
        <v>259</v>
      </c>
      <c r="X32" s="8">
        <v>181</v>
      </c>
      <c r="Y32" s="8"/>
      <c r="Z32" s="8">
        <v>0</v>
      </c>
      <c r="AA32" s="8">
        <v>0</v>
      </c>
      <c r="AB32" s="8">
        <v>0</v>
      </c>
    </row>
    <row r="33" spans="1:28" x14ac:dyDescent="0.3">
      <c r="A33" s="2" t="s">
        <v>31</v>
      </c>
      <c r="B33" s="8">
        <v>26</v>
      </c>
      <c r="C33" s="8">
        <v>16</v>
      </c>
      <c r="D33" s="8">
        <v>40</v>
      </c>
      <c r="E33" s="8">
        <v>45</v>
      </c>
      <c r="F33" s="8">
        <v>15</v>
      </c>
      <c r="G33" s="8">
        <v>19.12</v>
      </c>
      <c r="H33" s="8">
        <v>3</v>
      </c>
      <c r="I33" s="8">
        <v>0</v>
      </c>
      <c r="J33" s="8">
        <v>1</v>
      </c>
      <c r="K33" s="8">
        <v>7</v>
      </c>
      <c r="L33" s="8">
        <v>49</v>
      </c>
      <c r="M33" s="8">
        <v>22</v>
      </c>
      <c r="N33" s="8">
        <v>50</v>
      </c>
      <c r="O33" s="8">
        <v>56</v>
      </c>
      <c r="P33" s="8">
        <v>98</v>
      </c>
      <c r="Q33" s="8">
        <v>99</v>
      </c>
      <c r="R33" s="8">
        <v>99</v>
      </c>
      <c r="S33" s="8">
        <v>46</v>
      </c>
      <c r="T33" s="8">
        <v>87</v>
      </c>
      <c r="U33" s="8"/>
      <c r="V33" s="8">
        <v>60</v>
      </c>
      <c r="W33" s="8">
        <v>87</v>
      </c>
      <c r="X33" s="8">
        <v>26</v>
      </c>
      <c r="Y33" s="8">
        <v>45</v>
      </c>
      <c r="Z33" s="8">
        <v>0</v>
      </c>
      <c r="AA33" s="8">
        <v>22</v>
      </c>
      <c r="AB33" s="8">
        <v>99</v>
      </c>
    </row>
    <row r="34" spans="1:28" x14ac:dyDescent="0.3">
      <c r="A34" s="2" t="s">
        <v>148</v>
      </c>
      <c r="B34" s="8">
        <v>0</v>
      </c>
      <c r="C34" s="8">
        <v>0</v>
      </c>
      <c r="D34" s="8">
        <v>0</v>
      </c>
      <c r="E34" s="8">
        <v>0</v>
      </c>
      <c r="F34" s="8">
        <v>0</v>
      </c>
      <c r="G34" s="8">
        <v>0</v>
      </c>
      <c r="H34" s="8">
        <v>0</v>
      </c>
      <c r="I34" s="8">
        <v>0</v>
      </c>
      <c r="J34" s="8">
        <v>0</v>
      </c>
      <c r="K34" s="8">
        <v>1268</v>
      </c>
      <c r="L34" s="8">
        <v>1268</v>
      </c>
      <c r="M34" s="8">
        <v>1321</v>
      </c>
      <c r="N34" s="8">
        <v>1246</v>
      </c>
      <c r="O34" s="8">
        <v>1216</v>
      </c>
      <c r="P34" s="8">
        <v>1131</v>
      </c>
      <c r="Q34" s="8">
        <v>1042</v>
      </c>
      <c r="R34" s="8">
        <v>949</v>
      </c>
      <c r="S34" s="8">
        <v>832</v>
      </c>
      <c r="T34" s="8">
        <v>725</v>
      </c>
      <c r="U34" s="8"/>
      <c r="V34" s="8"/>
      <c r="W34" s="8"/>
      <c r="X34" s="8"/>
      <c r="Y34" s="8"/>
      <c r="Z34" s="8">
        <v>0</v>
      </c>
      <c r="AA34" s="8">
        <v>1321</v>
      </c>
      <c r="AB34" s="8">
        <v>1042</v>
      </c>
    </row>
    <row r="35" spans="1:28" x14ac:dyDescent="0.3">
      <c r="B35" s="8"/>
      <c r="C35" s="8"/>
      <c r="D35" s="8"/>
      <c r="E35" s="8"/>
      <c r="F35" s="8"/>
      <c r="G35" s="8"/>
      <c r="H35" s="8"/>
      <c r="I35" s="8"/>
      <c r="J35" s="8"/>
      <c r="K35" s="8"/>
      <c r="L35" s="8"/>
      <c r="M35" s="8"/>
      <c r="N35" s="8"/>
      <c r="O35" s="8"/>
      <c r="P35" s="8"/>
      <c r="Q35" s="8"/>
      <c r="R35" s="8"/>
      <c r="S35" s="8"/>
      <c r="T35" s="8"/>
      <c r="U35" s="8"/>
      <c r="V35" s="8"/>
      <c r="W35" s="8"/>
      <c r="X35" s="8"/>
      <c r="Y35" s="8"/>
      <c r="Z35" s="8"/>
      <c r="AA35" s="8"/>
      <c r="AB35" s="8">
        <v>0</v>
      </c>
    </row>
    <row r="36" spans="1:28" x14ac:dyDescent="0.3">
      <c r="A36" s="17" t="s">
        <v>56</v>
      </c>
      <c r="B36" s="18">
        <v>-4060</v>
      </c>
      <c r="C36" s="18">
        <v>-3779</v>
      </c>
      <c r="D36" s="18">
        <v>-2424</v>
      </c>
      <c r="E36" s="18">
        <v>-5171</v>
      </c>
      <c r="F36" s="18">
        <v>28827</v>
      </c>
      <c r="G36" s="18">
        <v>304818.04600000003</v>
      </c>
      <c r="H36" s="18">
        <v>291485</v>
      </c>
      <c r="I36" s="18">
        <v>286746</v>
      </c>
      <c r="J36" s="18">
        <v>285275</v>
      </c>
      <c r="K36" s="18">
        <v>278311</v>
      </c>
      <c r="L36" s="18">
        <v>277516</v>
      </c>
      <c r="M36" s="18">
        <v>278757</v>
      </c>
      <c r="N36" s="18">
        <v>277955</v>
      </c>
      <c r="O36" s="18">
        <v>280216</v>
      </c>
      <c r="P36" s="18">
        <v>285195</v>
      </c>
      <c r="Q36" s="18">
        <v>280335</v>
      </c>
      <c r="R36" s="18">
        <v>283323</v>
      </c>
      <c r="S36" s="18">
        <v>289829</v>
      </c>
      <c r="T36" s="18">
        <v>293687</v>
      </c>
      <c r="U36" s="8"/>
      <c r="V36" s="18">
        <v>1812</v>
      </c>
      <c r="W36" s="18">
        <v>-1280</v>
      </c>
      <c r="X36" s="18">
        <v>-4282</v>
      </c>
      <c r="Y36" s="18">
        <v>-5171</v>
      </c>
      <c r="Z36" s="18">
        <v>286746</v>
      </c>
      <c r="AA36" s="18">
        <v>278757</v>
      </c>
      <c r="AB36" s="18">
        <v>280335</v>
      </c>
    </row>
    <row r="37" spans="1:28" x14ac:dyDescent="0.3">
      <c r="A37" s="2" t="s">
        <v>32</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v>364672</v>
      </c>
      <c r="P37" s="8">
        <v>267386</v>
      </c>
      <c r="Q37" s="8">
        <v>267386</v>
      </c>
      <c r="R37" s="8">
        <v>267386</v>
      </c>
      <c r="S37" s="8">
        <v>267387</v>
      </c>
      <c r="T37" s="8">
        <v>267387</v>
      </c>
      <c r="U37" s="8"/>
      <c r="V37" s="8">
        <v>30892</v>
      </c>
      <c r="W37" s="8">
        <v>34681</v>
      </c>
      <c r="X37" s="8">
        <v>34681</v>
      </c>
      <c r="Y37" s="8">
        <v>34681</v>
      </c>
      <c r="Z37" s="8">
        <v>364666</v>
      </c>
      <c r="AA37" s="8">
        <v>364666</v>
      </c>
      <c r="AB37" s="8">
        <v>267386</v>
      </c>
    </row>
    <row r="38" spans="1:28" x14ac:dyDescent="0.3">
      <c r="A38" s="2" t="s">
        <v>33</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v>-97284</v>
      </c>
      <c r="P38" s="8">
        <v>0</v>
      </c>
      <c r="Q38" s="8">
        <v>4608</v>
      </c>
      <c r="R38" s="8">
        <v>7513.5165040000002</v>
      </c>
      <c r="S38" s="8">
        <v>14065</v>
      </c>
      <c r="T38" s="8">
        <v>17222</v>
      </c>
      <c r="U38" s="8"/>
      <c r="V38" s="8">
        <v>-29080</v>
      </c>
      <c r="W38" s="8">
        <v>-35961</v>
      </c>
      <c r="X38" s="8">
        <v>-38963</v>
      </c>
      <c r="Y38" s="8">
        <v>-39852</v>
      </c>
      <c r="Z38" s="8">
        <v>-80857</v>
      </c>
      <c r="AA38" s="8">
        <v>-96700</v>
      </c>
      <c r="AB38" s="8">
        <v>4608</v>
      </c>
    </row>
    <row r="39" spans="1:28" x14ac:dyDescent="0.3">
      <c r="A39" s="2" t="s">
        <v>154</v>
      </c>
      <c r="B39" s="8">
        <v>0</v>
      </c>
      <c r="C39" s="8">
        <v>0</v>
      </c>
      <c r="D39" s="8">
        <v>0</v>
      </c>
      <c r="E39" s="8">
        <v>0</v>
      </c>
      <c r="F39" s="8">
        <v>0</v>
      </c>
      <c r="G39" s="8">
        <v>0</v>
      </c>
      <c r="H39" s="8">
        <v>0</v>
      </c>
      <c r="I39" s="8">
        <v>0</v>
      </c>
      <c r="J39" s="8">
        <v>0</v>
      </c>
      <c r="K39" s="8">
        <v>0</v>
      </c>
      <c r="L39" s="8">
        <v>0</v>
      </c>
      <c r="M39" s="8">
        <v>0</v>
      </c>
      <c r="N39" s="8">
        <v>0</v>
      </c>
      <c r="O39" s="8">
        <v>0</v>
      </c>
      <c r="P39" s="8">
        <v>4244</v>
      </c>
      <c r="Q39" s="8">
        <v>0</v>
      </c>
      <c r="R39" s="8">
        <v>0</v>
      </c>
      <c r="S39" s="8">
        <v>0</v>
      </c>
      <c r="T39" s="8"/>
      <c r="U39" s="8"/>
      <c r="V39" s="8"/>
      <c r="W39" s="8"/>
      <c r="X39" s="8"/>
      <c r="Y39" s="8"/>
      <c r="Z39" s="8"/>
      <c r="AA39" s="8"/>
      <c r="AB39" s="8">
        <v>0</v>
      </c>
    </row>
    <row r="40" spans="1:28" x14ac:dyDescent="0.3">
      <c r="A40" s="2" t="s">
        <v>136</v>
      </c>
      <c r="B40" s="8"/>
      <c r="C40" s="8"/>
      <c r="D40" s="8"/>
      <c r="E40" s="8"/>
      <c r="F40" s="8"/>
      <c r="G40" s="8"/>
      <c r="H40" s="8">
        <v>735</v>
      </c>
      <c r="I40" s="8">
        <v>2937</v>
      </c>
      <c r="J40" s="8">
        <v>5139</v>
      </c>
      <c r="K40" s="8">
        <v>6974</v>
      </c>
      <c r="L40" s="8">
        <v>8881</v>
      </c>
      <c r="M40" s="8">
        <v>10791</v>
      </c>
      <c r="N40" s="8">
        <v>12077</v>
      </c>
      <c r="O40" s="8">
        <v>12828</v>
      </c>
      <c r="P40" s="8">
        <v>13565</v>
      </c>
      <c r="Q40" s="8">
        <v>8341</v>
      </c>
      <c r="R40" s="8">
        <v>8423.4834960000007</v>
      </c>
      <c r="S40" s="8">
        <v>8377</v>
      </c>
      <c r="T40" s="8">
        <v>9078</v>
      </c>
      <c r="U40" s="8"/>
      <c r="V40" s="8">
        <v>0</v>
      </c>
      <c r="W40" s="8">
        <v>0</v>
      </c>
      <c r="X40" s="8">
        <v>0</v>
      </c>
      <c r="Y40" s="8">
        <v>0</v>
      </c>
      <c r="Z40" s="8">
        <v>2937</v>
      </c>
      <c r="AA40" s="8">
        <v>10791</v>
      </c>
      <c r="AB40" s="8">
        <v>8341</v>
      </c>
    </row>
    <row r="41" spans="1:28" x14ac:dyDescent="0.3">
      <c r="S41" s="11"/>
      <c r="T41" s="11"/>
    </row>
  </sheetData>
  <conditionalFormatting sqref="B6:H33">
    <cfRule type="cellIs" dxfId="18" priority="72" operator="equal">
      <formula>0</formula>
    </cfRule>
  </conditionalFormatting>
  <conditionalFormatting sqref="B34:J34">
    <cfRule type="cellIs" dxfId="17" priority="49" operator="equal">
      <formula>0</formula>
    </cfRule>
  </conditionalFormatting>
  <conditionalFormatting sqref="B35:L40">
    <cfRule type="cellIs" dxfId="16" priority="35" operator="equal">
      <formula>0</formula>
    </cfRule>
  </conditionalFormatting>
  <conditionalFormatting sqref="I22:J33">
    <cfRule type="cellIs" dxfId="15" priority="50" operator="equal">
      <formula>0</formula>
    </cfRule>
  </conditionalFormatting>
  <conditionalFormatting sqref="I6:L21">
    <cfRule type="cellIs" dxfId="14" priority="34" operator="equal">
      <formula>0</formula>
    </cfRule>
  </conditionalFormatting>
  <conditionalFormatting sqref="K22:L34">
    <cfRule type="cellIs" dxfId="13" priority="36" operator="equal">
      <formula>0</formula>
    </cfRule>
  </conditionalFormatting>
  <conditionalFormatting sqref="M21:O40">
    <cfRule type="cellIs" dxfId="12" priority="11" operator="equal">
      <formula>0</formula>
    </cfRule>
  </conditionalFormatting>
  <conditionalFormatting sqref="M6:R20">
    <cfRule type="cellIs" dxfId="11" priority="10" operator="equal">
      <formula>0</formula>
    </cfRule>
  </conditionalFormatting>
  <conditionalFormatting sqref="Q39:R40">
    <cfRule type="cellIs" dxfId="10" priority="8" operator="equal">
      <formula>0</formula>
    </cfRule>
  </conditionalFormatting>
  <conditionalFormatting sqref="R21:R29 Q21:Q38 R31:R38">
    <cfRule type="cellIs" dxfId="9" priority="9" operator="equal">
      <formula>0</formula>
    </cfRule>
  </conditionalFormatting>
  <conditionalFormatting sqref="S6:T29">
    <cfRule type="cellIs" dxfId="8" priority="4" operator="equal">
      <formula>0</formula>
    </cfRule>
  </conditionalFormatting>
  <conditionalFormatting sqref="S31:T40">
    <cfRule type="cellIs" dxfId="7" priority="3" operator="equal">
      <formula>0</formula>
    </cfRule>
  </conditionalFormatting>
  <conditionalFormatting sqref="U6:AB40">
    <cfRule type="cellIs" dxfId="6" priority="7" operator="equal">
      <formula>0</formula>
    </cfRule>
  </conditionalFormatting>
  <conditionalFormatting sqref="P39:P40">
    <cfRule type="cellIs" dxfId="1" priority="1" operator="equal">
      <formula>0</formula>
    </cfRule>
  </conditionalFormatting>
  <conditionalFormatting sqref="P21:P38">
    <cfRule type="cellIs" dxfId="0" priority="2" operator="equal">
      <formula>0</formula>
    </cfRule>
  </conditionalFormatting>
  <hyperlinks>
    <hyperlink ref="AA1" location="Menu!A1" display="Back" xr:uid="{8D3A69FC-E53D-4E7B-80B4-A041D90A972E}"/>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F51"/>
  <sheetViews>
    <sheetView tabSelected="1" zoomScaleNormal="100" workbookViewId="0">
      <pane xSplit="1" ySplit="5" topLeftCell="B6" activePane="bottomRight" state="frozen"/>
      <selection pane="topRight" activeCell="B1" sqref="B1"/>
      <selection pane="bottomLeft" activeCell="A6" sqref="A6"/>
      <selection pane="bottomRight" activeCell="N10" sqref="N10"/>
    </sheetView>
  </sheetViews>
  <sheetFormatPr defaultColWidth="8.7265625" defaultRowHeight="13" x14ac:dyDescent="0.3"/>
  <cols>
    <col min="1" max="1" width="56.26953125" style="2" bestFit="1" customWidth="1"/>
    <col min="2" max="4" width="6.26953125" style="2" bestFit="1" customWidth="1"/>
    <col min="5" max="6" width="6.81640625" style="2" bestFit="1" customWidth="1"/>
    <col min="7" max="8" width="6.26953125" style="2" bestFit="1" customWidth="1"/>
    <col min="9" max="9" width="6.81640625" style="2" bestFit="1" customWidth="1"/>
    <col min="10" max="10" width="7.1796875" style="2" bestFit="1" customWidth="1"/>
    <col min="11" max="24" width="8.1796875" style="2" bestFit="1" customWidth="1"/>
    <col min="25" max="25" width="3.26953125" style="2" customWidth="1"/>
    <col min="26" max="26" width="7.7265625" style="2" bestFit="1" customWidth="1"/>
    <col min="27" max="29" width="6.81640625" style="2" bestFit="1" customWidth="1"/>
    <col min="30" max="32" width="8.1796875" style="2" bestFit="1" customWidth="1"/>
    <col min="33" max="16384" width="8.7265625" style="2"/>
  </cols>
  <sheetData>
    <row r="1" spans="1:32" ht="15.5" x14ac:dyDescent="0.35">
      <c r="A1" s="35" t="s">
        <v>114</v>
      </c>
      <c r="AE1" s="37"/>
      <c r="AF1" s="2" t="s">
        <v>162</v>
      </c>
    </row>
    <row r="5" spans="1:32" x14ac:dyDescent="0.3">
      <c r="A5" s="4" t="s">
        <v>57</v>
      </c>
      <c r="B5" s="5" t="s">
        <v>115</v>
      </c>
      <c r="C5" s="5" t="s">
        <v>116</v>
      </c>
      <c r="D5" s="5" t="s">
        <v>117</v>
      </c>
      <c r="E5" s="5" t="s">
        <v>118</v>
      </c>
      <c r="F5" s="5" t="s">
        <v>119</v>
      </c>
      <c r="G5" s="5" t="s">
        <v>120</v>
      </c>
      <c r="H5" s="5" t="s">
        <v>121</v>
      </c>
      <c r="I5" s="5" t="s">
        <v>122</v>
      </c>
      <c r="J5" s="5" t="s">
        <v>123</v>
      </c>
      <c r="K5" s="5" t="s">
        <v>129</v>
      </c>
      <c r="L5" s="5" t="s">
        <v>133</v>
      </c>
      <c r="M5" s="5" t="s">
        <v>138</v>
      </c>
      <c r="N5" s="5" t="s">
        <v>141</v>
      </c>
      <c r="O5" s="5" t="s">
        <v>142</v>
      </c>
      <c r="P5" s="5" t="s">
        <v>143</v>
      </c>
      <c r="Q5" s="5" t="s">
        <v>144</v>
      </c>
      <c r="R5" s="5" t="s">
        <v>149</v>
      </c>
      <c r="S5" s="5" t="s">
        <v>150</v>
      </c>
      <c r="T5" s="5" t="s">
        <v>151</v>
      </c>
      <c r="U5" s="5" t="s">
        <v>152</v>
      </c>
      <c r="V5" s="5" t="s">
        <v>155</v>
      </c>
      <c r="W5" s="5" t="s">
        <v>160</v>
      </c>
      <c r="X5" s="5" t="s">
        <v>161</v>
      </c>
      <c r="Y5" s="6"/>
      <c r="Z5" s="7">
        <v>2017</v>
      </c>
      <c r="AA5" s="7">
        <v>2018</v>
      </c>
      <c r="AB5" s="7">
        <v>2019</v>
      </c>
      <c r="AC5" s="7">
        <v>2020</v>
      </c>
      <c r="AD5" s="7">
        <v>2021</v>
      </c>
      <c r="AE5" s="7">
        <v>2022</v>
      </c>
      <c r="AF5" s="7">
        <v>2023</v>
      </c>
    </row>
    <row r="6" spans="1:32" x14ac:dyDescent="0.3">
      <c r="A6" s="3" t="s">
        <v>51</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v>1510</v>
      </c>
      <c r="T6" s="9">
        <v>4242</v>
      </c>
      <c r="U6" s="9">
        <v>29</v>
      </c>
      <c r="V6" s="9">
        <v>2907</v>
      </c>
      <c r="W6" s="9">
        <v>6551</v>
      </c>
      <c r="X6" s="9">
        <v>3821</v>
      </c>
      <c r="Y6" s="9"/>
      <c r="Z6" s="9">
        <v>-10364</v>
      </c>
      <c r="AA6" s="9">
        <v>-6881</v>
      </c>
      <c r="AB6" s="9">
        <v>-3001</v>
      </c>
      <c r="AC6" s="9">
        <v>-891</v>
      </c>
      <c r="AD6" s="9">
        <v>-41004</v>
      </c>
      <c r="AE6" s="9">
        <v>-15843</v>
      </c>
      <c r="AF6" s="9">
        <v>3687</v>
      </c>
    </row>
    <row r="7" spans="1:32" x14ac:dyDescent="0.3">
      <c r="B7" s="8"/>
      <c r="C7" s="8"/>
      <c r="D7" s="8"/>
      <c r="E7" s="8"/>
      <c r="F7" s="8"/>
      <c r="G7" s="8"/>
      <c r="H7" s="8"/>
      <c r="I7" s="8"/>
      <c r="J7" s="8"/>
      <c r="K7" s="8"/>
      <c r="L7" s="8"/>
      <c r="M7" s="8"/>
      <c r="N7" s="8"/>
      <c r="O7" s="8"/>
      <c r="P7" s="8"/>
      <c r="Q7" s="8"/>
      <c r="R7" s="8"/>
      <c r="S7" s="8">
        <v>0</v>
      </c>
      <c r="T7" s="8">
        <v>0</v>
      </c>
      <c r="U7" s="8"/>
      <c r="V7" s="8"/>
      <c r="W7" s="8"/>
      <c r="X7" s="8"/>
      <c r="Y7" s="8"/>
      <c r="Z7" s="8"/>
      <c r="AA7" s="8"/>
      <c r="AB7" s="8"/>
      <c r="AC7" s="8"/>
      <c r="AD7" s="8"/>
      <c r="AE7" s="8"/>
      <c r="AF7" s="8"/>
    </row>
    <row r="8" spans="1:32" x14ac:dyDescent="0.3">
      <c r="A8" s="17" t="s">
        <v>36</v>
      </c>
      <c r="B8" s="18">
        <v>123</v>
      </c>
      <c r="C8" s="18">
        <v>87</v>
      </c>
      <c r="D8" s="18">
        <v>213</v>
      </c>
      <c r="E8" s="18">
        <v>72</v>
      </c>
      <c r="F8" s="18">
        <v>147</v>
      </c>
      <c r="G8" s="18">
        <v>125</v>
      </c>
      <c r="H8" s="18">
        <v>217</v>
      </c>
      <c r="I8" s="18">
        <v>-37</v>
      </c>
      <c r="J8" s="18">
        <v>38</v>
      </c>
      <c r="K8" s="18">
        <v>97.053190000000001</v>
      </c>
      <c r="L8" s="18">
        <v>820.94681000000003</v>
      </c>
      <c r="M8" s="18">
        <v>2316</v>
      </c>
      <c r="N8" s="18">
        <v>2336</v>
      </c>
      <c r="O8" s="18">
        <v>2103</v>
      </c>
      <c r="P8" s="18">
        <v>2290</v>
      </c>
      <c r="Q8" s="18">
        <v>2402</v>
      </c>
      <c r="R8" s="18">
        <v>1969</v>
      </c>
      <c r="S8" s="18">
        <v>1550</v>
      </c>
      <c r="T8" s="18">
        <v>1514</v>
      </c>
      <c r="U8" s="18">
        <v>4855.2562300000009</v>
      </c>
      <c r="V8" s="18">
        <v>1381.1469</v>
      </c>
      <c r="W8" s="18">
        <v>1265.8531</v>
      </c>
      <c r="X8" s="18">
        <v>1541</v>
      </c>
      <c r="Y8" s="8"/>
      <c r="Z8" s="18">
        <v>136</v>
      </c>
      <c r="AA8" s="18">
        <v>260</v>
      </c>
      <c r="AB8" s="18">
        <v>495</v>
      </c>
      <c r="AC8" s="18">
        <v>452</v>
      </c>
      <c r="AD8" s="18">
        <v>3272</v>
      </c>
      <c r="AE8" s="18">
        <v>9131</v>
      </c>
      <c r="AF8" s="18">
        <v>9888</v>
      </c>
    </row>
    <row r="9" spans="1:32" x14ac:dyDescent="0.3">
      <c r="A9" s="2" t="s">
        <v>37</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v>648</v>
      </c>
      <c r="T9" s="8">
        <v>646</v>
      </c>
      <c r="U9" s="8">
        <v>1316</v>
      </c>
      <c r="V9" s="8">
        <v>1222.1469</v>
      </c>
      <c r="W9" s="8">
        <v>1254.8531</v>
      </c>
      <c r="X9" s="8">
        <v>1261</v>
      </c>
      <c r="Y9" s="8"/>
      <c r="Z9" s="8">
        <v>119</v>
      </c>
      <c r="AA9" s="8">
        <v>95</v>
      </c>
      <c r="AB9" s="8">
        <v>497</v>
      </c>
      <c r="AC9" s="8">
        <v>385</v>
      </c>
      <c r="AD9" s="8">
        <v>380</v>
      </c>
      <c r="AE9" s="8">
        <v>1101</v>
      </c>
      <c r="AF9" s="8">
        <v>3203</v>
      </c>
    </row>
    <row r="10" spans="1:32" x14ac:dyDescent="0.3">
      <c r="A10" s="2" t="s">
        <v>21</v>
      </c>
      <c r="B10" s="8"/>
      <c r="C10" s="8"/>
      <c r="D10" s="8"/>
      <c r="E10" s="8"/>
      <c r="F10" s="8"/>
      <c r="G10" s="8"/>
      <c r="H10" s="8"/>
      <c r="I10" s="8"/>
      <c r="J10" s="8"/>
      <c r="K10" s="8"/>
      <c r="L10" s="8"/>
      <c r="M10" s="8"/>
      <c r="N10" s="8"/>
      <c r="O10" s="8"/>
      <c r="P10" s="8"/>
      <c r="Q10" s="8"/>
      <c r="R10" s="8"/>
      <c r="S10" s="8"/>
      <c r="T10" s="8"/>
      <c r="U10" s="8">
        <v>7944</v>
      </c>
      <c r="V10" s="8">
        <v>0</v>
      </c>
      <c r="W10" s="8">
        <v>0</v>
      </c>
      <c r="X10" s="8"/>
      <c r="Y10" s="8"/>
      <c r="Z10" s="8"/>
      <c r="AA10" s="8"/>
      <c r="AB10" s="8"/>
      <c r="AC10" s="8"/>
      <c r="AD10" s="8"/>
      <c r="AE10" s="8"/>
      <c r="AF10" s="8">
        <v>7944</v>
      </c>
    </row>
    <row r="11" spans="1:32" x14ac:dyDescent="0.3">
      <c r="A11" s="2" t="s">
        <v>39</v>
      </c>
      <c r="B11" s="8">
        <v>0</v>
      </c>
      <c r="C11" s="8">
        <v>34</v>
      </c>
      <c r="D11" s="8">
        <v>0</v>
      </c>
      <c r="E11" s="8">
        <v>0</v>
      </c>
      <c r="F11" s="8">
        <v>0</v>
      </c>
      <c r="G11" s="8">
        <v>0</v>
      </c>
      <c r="H11" s="8">
        <v>0</v>
      </c>
      <c r="I11" s="8">
        <v>39</v>
      </c>
      <c r="J11" s="8">
        <v>0</v>
      </c>
      <c r="K11" s="8">
        <v>0</v>
      </c>
      <c r="L11" s="8">
        <v>0</v>
      </c>
      <c r="M11" s="8">
        <v>0</v>
      </c>
      <c r="N11" s="8">
        <v>0</v>
      </c>
      <c r="O11" s="8">
        <v>0</v>
      </c>
      <c r="P11" s="8">
        <v>0</v>
      </c>
      <c r="Q11" s="8">
        <v>0</v>
      </c>
      <c r="R11" s="8">
        <v>0</v>
      </c>
      <c r="S11" s="8">
        <v>76</v>
      </c>
      <c r="T11" s="8">
        <v>23</v>
      </c>
      <c r="U11" s="8">
        <v>-99</v>
      </c>
      <c r="V11" s="8">
        <v>0</v>
      </c>
      <c r="W11" s="8">
        <v>10</v>
      </c>
      <c r="X11" s="8">
        <v>152</v>
      </c>
      <c r="Y11" s="8"/>
      <c r="Z11" s="8"/>
      <c r="AA11" s="8">
        <v>150</v>
      </c>
      <c r="AB11" s="8">
        <v>34</v>
      </c>
      <c r="AC11" s="8">
        <v>39</v>
      </c>
      <c r="AD11" s="8">
        <v>0</v>
      </c>
      <c r="AE11" s="8">
        <v>0</v>
      </c>
      <c r="AF11" s="8">
        <v>0</v>
      </c>
    </row>
    <row r="12" spans="1:32" x14ac:dyDescent="0.3">
      <c r="A12" s="2" t="s">
        <v>38</v>
      </c>
      <c r="B12" s="8">
        <v>0</v>
      </c>
      <c r="C12" s="8">
        <v>0</v>
      </c>
      <c r="D12" s="8">
        <v>9</v>
      </c>
      <c r="E12" s="8">
        <v>-69</v>
      </c>
      <c r="F12" s="8">
        <v>0</v>
      </c>
      <c r="G12" s="8">
        <v>-10</v>
      </c>
      <c r="H12" s="8">
        <v>24</v>
      </c>
      <c r="I12" s="8">
        <v>5</v>
      </c>
      <c r="J12" s="8">
        <v>-30</v>
      </c>
      <c r="K12" s="8">
        <v>4.5</v>
      </c>
      <c r="L12" s="8">
        <v>-16.5</v>
      </c>
      <c r="M12" s="8">
        <v>-3</v>
      </c>
      <c r="N12" s="8">
        <v>1</v>
      </c>
      <c r="O12" s="8">
        <v>6</v>
      </c>
      <c r="P12" s="8">
        <v>42</v>
      </c>
      <c r="Q12" s="8">
        <v>-27</v>
      </c>
      <c r="R12" s="8">
        <v>28</v>
      </c>
      <c r="S12" s="8">
        <v>6</v>
      </c>
      <c r="T12" s="8">
        <v>43</v>
      </c>
      <c r="U12" s="8">
        <v>0</v>
      </c>
      <c r="V12" s="8">
        <v>0</v>
      </c>
      <c r="W12" s="8">
        <v>53</v>
      </c>
      <c r="X12" s="8">
        <v>-65</v>
      </c>
      <c r="Y12" s="8"/>
      <c r="Z12" s="8">
        <v>19</v>
      </c>
      <c r="AA12" s="8">
        <v>27</v>
      </c>
      <c r="AB12" s="8">
        <v>-60</v>
      </c>
      <c r="AC12" s="8">
        <v>19</v>
      </c>
      <c r="AD12" s="8">
        <v>-45</v>
      </c>
      <c r="AE12" s="8">
        <v>22</v>
      </c>
      <c r="AF12" s="8">
        <v>77</v>
      </c>
    </row>
    <row r="13" spans="1:32" x14ac:dyDescent="0.3">
      <c r="A13" s="2" t="s">
        <v>124</v>
      </c>
      <c r="B13" s="8">
        <v>-7</v>
      </c>
      <c r="C13" s="8">
        <v>24</v>
      </c>
      <c r="D13" s="8">
        <v>-33</v>
      </c>
      <c r="E13" s="8">
        <v>0</v>
      </c>
      <c r="F13" s="8">
        <v>4</v>
      </c>
      <c r="G13" s="8">
        <v>-4</v>
      </c>
      <c r="H13" s="8">
        <v>5</v>
      </c>
      <c r="I13" s="8">
        <v>1</v>
      </c>
      <c r="J13" s="8">
        <v>0</v>
      </c>
      <c r="K13" s="8">
        <v>0</v>
      </c>
      <c r="L13" s="8">
        <v>0</v>
      </c>
      <c r="M13" s="8">
        <v>0</v>
      </c>
      <c r="N13" s="8">
        <v>0</v>
      </c>
      <c r="O13" s="8">
        <v>0</v>
      </c>
      <c r="P13" s="8">
        <v>0</v>
      </c>
      <c r="Q13" s="8">
        <v>0</v>
      </c>
      <c r="R13" s="8">
        <v>0</v>
      </c>
      <c r="S13" s="8">
        <v>0</v>
      </c>
      <c r="T13" s="8">
        <v>0</v>
      </c>
      <c r="U13" s="8">
        <v>0</v>
      </c>
      <c r="V13" s="8">
        <v>0</v>
      </c>
      <c r="W13" s="8">
        <v>0</v>
      </c>
      <c r="X13" s="8">
        <v>0</v>
      </c>
      <c r="Y13" s="8"/>
      <c r="Z13" s="8">
        <v>-2</v>
      </c>
      <c r="AA13" s="8">
        <v>-12</v>
      </c>
      <c r="AB13" s="8">
        <v>-16</v>
      </c>
      <c r="AC13" s="8">
        <v>6</v>
      </c>
      <c r="AD13" s="8">
        <v>0</v>
      </c>
      <c r="AE13" s="8">
        <v>0</v>
      </c>
      <c r="AF13" s="8">
        <v>0</v>
      </c>
    </row>
    <row r="14" spans="1:32" x14ac:dyDescent="0.3">
      <c r="A14" s="2" t="s">
        <v>137</v>
      </c>
      <c r="B14" s="8">
        <v>0</v>
      </c>
      <c r="C14" s="8">
        <v>0</v>
      </c>
      <c r="D14" s="8">
        <v>0</v>
      </c>
      <c r="E14" s="8">
        <v>0</v>
      </c>
      <c r="F14" s="8">
        <v>0</v>
      </c>
      <c r="G14" s="8">
        <v>0</v>
      </c>
      <c r="H14" s="8">
        <v>0</v>
      </c>
      <c r="I14" s="8">
        <v>0</v>
      </c>
      <c r="J14" s="8">
        <v>0</v>
      </c>
      <c r="K14" s="8">
        <v>0</v>
      </c>
      <c r="L14" s="8">
        <v>735</v>
      </c>
      <c r="M14" s="8">
        <v>2202</v>
      </c>
      <c r="N14" s="8">
        <v>2202</v>
      </c>
      <c r="O14" s="8">
        <v>1835</v>
      </c>
      <c r="P14" s="8">
        <v>1907</v>
      </c>
      <c r="Q14" s="8">
        <v>1910</v>
      </c>
      <c r="R14" s="8">
        <v>1286</v>
      </c>
      <c r="S14" s="8">
        <v>751</v>
      </c>
      <c r="T14" s="8">
        <v>737</v>
      </c>
      <c r="U14" s="8">
        <v>-4363.7437699999991</v>
      </c>
      <c r="V14" s="8">
        <v>82</v>
      </c>
      <c r="W14" s="8">
        <v>-46</v>
      </c>
      <c r="X14" s="8">
        <v>145</v>
      </c>
      <c r="Y14" s="8"/>
      <c r="Z14" s="8"/>
      <c r="AA14" s="8"/>
      <c r="AB14" s="8"/>
      <c r="AC14" s="8"/>
      <c r="AD14" s="8">
        <v>2937</v>
      </c>
      <c r="AE14" s="8">
        <v>7854</v>
      </c>
      <c r="AF14" s="8">
        <v>-1590</v>
      </c>
    </row>
    <row r="15" spans="1:32" x14ac:dyDescent="0.3">
      <c r="A15" s="2" t="s">
        <v>153</v>
      </c>
      <c r="B15" s="8">
        <v>0</v>
      </c>
      <c r="C15" s="8">
        <v>0</v>
      </c>
      <c r="D15" s="8">
        <v>0</v>
      </c>
      <c r="E15" s="8">
        <v>0</v>
      </c>
      <c r="F15" s="8">
        <v>0</v>
      </c>
      <c r="G15" s="8">
        <v>0</v>
      </c>
      <c r="H15" s="8">
        <v>0</v>
      </c>
      <c r="I15" s="8">
        <v>0</v>
      </c>
      <c r="J15" s="8">
        <v>0</v>
      </c>
      <c r="K15" s="8">
        <v>0</v>
      </c>
      <c r="L15" s="8">
        <v>0</v>
      </c>
      <c r="M15" s="8">
        <v>0</v>
      </c>
      <c r="N15" s="8">
        <v>0</v>
      </c>
      <c r="O15" s="8">
        <v>0</v>
      </c>
      <c r="P15" s="8">
        <v>0</v>
      </c>
      <c r="Q15" s="8">
        <v>0</v>
      </c>
      <c r="R15" s="8">
        <v>0</v>
      </c>
      <c r="S15" s="8">
        <v>-18</v>
      </c>
      <c r="T15" s="8">
        <v>0</v>
      </c>
      <c r="U15" s="8">
        <v>18</v>
      </c>
      <c r="V15" s="8">
        <v>0</v>
      </c>
      <c r="W15" s="8">
        <v>-22</v>
      </c>
      <c r="X15" s="8">
        <v>0</v>
      </c>
      <c r="Y15" s="8"/>
      <c r="Z15" s="8">
        <v>0</v>
      </c>
      <c r="AA15" s="8">
        <v>0</v>
      </c>
      <c r="AB15" s="8">
        <v>0</v>
      </c>
      <c r="AC15" s="8">
        <v>0</v>
      </c>
      <c r="AD15" s="8">
        <v>0</v>
      </c>
      <c r="AE15" s="8">
        <v>0</v>
      </c>
      <c r="AF15" s="8">
        <v>0</v>
      </c>
    </row>
    <row r="16" spans="1:32" x14ac:dyDescent="0.3">
      <c r="A16" s="2" t="s">
        <v>40</v>
      </c>
      <c r="B16" s="8">
        <v>13</v>
      </c>
      <c r="C16" s="8">
        <v>-13</v>
      </c>
      <c r="D16" s="8">
        <v>33</v>
      </c>
      <c r="E16" s="8">
        <v>7</v>
      </c>
      <c r="F16" s="8">
        <v>4</v>
      </c>
      <c r="G16" s="8">
        <v>-1</v>
      </c>
      <c r="H16" s="8">
        <v>27</v>
      </c>
      <c r="I16" s="8">
        <v>-27</v>
      </c>
      <c r="J16" s="8">
        <v>0</v>
      </c>
      <c r="K16" s="8">
        <v>0</v>
      </c>
      <c r="L16" s="8">
        <v>0</v>
      </c>
      <c r="M16" s="8">
        <v>0</v>
      </c>
      <c r="N16" s="8">
        <v>0</v>
      </c>
      <c r="O16" s="8">
        <v>37</v>
      </c>
      <c r="P16" s="8">
        <v>57</v>
      </c>
      <c r="Q16" s="8">
        <v>60</v>
      </c>
      <c r="R16" s="8">
        <v>62</v>
      </c>
      <c r="S16" s="8">
        <v>87</v>
      </c>
      <c r="T16" s="8">
        <v>65</v>
      </c>
      <c r="U16" s="8">
        <v>40</v>
      </c>
      <c r="V16" s="8">
        <v>77</v>
      </c>
      <c r="W16" s="8">
        <v>16</v>
      </c>
      <c r="X16" s="8">
        <v>48</v>
      </c>
      <c r="Y16" s="8"/>
      <c r="Z16" s="8">
        <v>0</v>
      </c>
      <c r="AA16" s="8">
        <v>0</v>
      </c>
      <c r="AB16" s="8">
        <v>40</v>
      </c>
      <c r="AC16" s="8">
        <v>3</v>
      </c>
      <c r="AD16" s="8">
        <v>0</v>
      </c>
      <c r="AE16" s="8">
        <v>154</v>
      </c>
      <c r="AF16" s="8">
        <v>254</v>
      </c>
    </row>
    <row r="17" spans="1:32" x14ac:dyDescent="0.3">
      <c r="B17" s="8"/>
      <c r="C17" s="8"/>
      <c r="D17" s="8"/>
      <c r="E17" s="8"/>
      <c r="F17" s="8"/>
      <c r="G17" s="8"/>
      <c r="H17" s="8"/>
      <c r="I17" s="8"/>
      <c r="J17" s="8"/>
      <c r="K17" s="8"/>
      <c r="L17" s="8"/>
      <c r="M17" s="8"/>
      <c r="N17" s="8"/>
      <c r="O17" s="8"/>
      <c r="P17" s="8"/>
      <c r="Q17" s="8"/>
      <c r="R17" s="8"/>
      <c r="S17" s="8">
        <v>0</v>
      </c>
      <c r="T17" s="8">
        <v>0</v>
      </c>
      <c r="U17" s="8"/>
      <c r="V17" s="8"/>
      <c r="W17" s="8"/>
      <c r="X17" s="8"/>
      <c r="Y17" s="8"/>
      <c r="Z17" s="8"/>
      <c r="AA17" s="8"/>
      <c r="AB17" s="8"/>
      <c r="AC17" s="8"/>
      <c r="AD17" s="8"/>
      <c r="AE17" s="8"/>
      <c r="AF17" s="8"/>
    </row>
    <row r="18" spans="1:32" x14ac:dyDescent="0.3">
      <c r="A18" s="17" t="s">
        <v>146</v>
      </c>
      <c r="B18" s="18">
        <v>845</v>
      </c>
      <c r="C18" s="18">
        <v>935</v>
      </c>
      <c r="D18" s="18">
        <v>534</v>
      </c>
      <c r="E18" s="18">
        <v>-619</v>
      </c>
      <c r="F18" s="18">
        <v>1506</v>
      </c>
      <c r="G18" s="18">
        <v>-198.11759604191127</v>
      </c>
      <c r="H18" s="18">
        <v>-181</v>
      </c>
      <c r="I18" s="18">
        <v>1499</v>
      </c>
      <c r="J18" s="18">
        <v>1005</v>
      </c>
      <c r="K18" s="18">
        <v>14010.788999999999</v>
      </c>
      <c r="L18" s="18">
        <v>-2708.7889999999979</v>
      </c>
      <c r="M18" s="18">
        <v>-7601</v>
      </c>
      <c r="N18" s="18">
        <v>308</v>
      </c>
      <c r="O18" s="18">
        <v>3182</v>
      </c>
      <c r="P18" s="18">
        <v>-2174</v>
      </c>
      <c r="Q18" s="18">
        <v>-5027</v>
      </c>
      <c r="R18" s="18">
        <v>-556</v>
      </c>
      <c r="S18" s="18">
        <v>-2493</v>
      </c>
      <c r="T18" s="18">
        <v>3936</v>
      </c>
      <c r="U18" s="18">
        <v>-4881.2734300000002</v>
      </c>
      <c r="V18" s="18">
        <v>-1777</v>
      </c>
      <c r="W18" s="18">
        <v>-741</v>
      </c>
      <c r="X18" s="18">
        <v>6939</v>
      </c>
      <c r="Y18" s="8"/>
      <c r="Z18" s="18">
        <v>1296</v>
      </c>
      <c r="AA18" s="18">
        <v>1290</v>
      </c>
      <c r="AB18" s="18">
        <v>1695</v>
      </c>
      <c r="AC18" s="18">
        <v>2300</v>
      </c>
      <c r="AD18" s="18">
        <v>4706</v>
      </c>
      <c r="AE18" s="18">
        <v>-3711</v>
      </c>
      <c r="AF18" s="18">
        <v>-4006.2734299999997</v>
      </c>
    </row>
    <row r="19" spans="1:32" x14ac:dyDescent="0.3">
      <c r="A19" s="2" t="s">
        <v>14</v>
      </c>
      <c r="B19" s="8">
        <v>-212</v>
      </c>
      <c r="C19" s="8">
        <v>-198</v>
      </c>
      <c r="D19" s="8">
        <v>-356</v>
      </c>
      <c r="E19" s="8">
        <v>-569</v>
      </c>
      <c r="F19" s="48">
        <v>-1337.4170000000013</v>
      </c>
      <c r="G19" s="8">
        <v>50</v>
      </c>
      <c r="H19" s="8">
        <v>-243</v>
      </c>
      <c r="I19" s="8">
        <v>396</v>
      </c>
      <c r="J19" s="8">
        <v>-2689</v>
      </c>
      <c r="K19" s="8">
        <v>1368.6610000000001</v>
      </c>
      <c r="L19" s="8">
        <v>202.33899999999994</v>
      </c>
      <c r="M19" s="8">
        <v>435</v>
      </c>
      <c r="N19" s="8">
        <v>-349</v>
      </c>
      <c r="O19" s="8">
        <v>1239</v>
      </c>
      <c r="P19" s="8">
        <v>-282</v>
      </c>
      <c r="Q19" s="8">
        <v>601</v>
      </c>
      <c r="R19" s="8">
        <v>-1328</v>
      </c>
      <c r="S19" s="8">
        <v>13</v>
      </c>
      <c r="T19" s="8">
        <v>946</v>
      </c>
      <c r="U19" s="8">
        <v>-66</v>
      </c>
      <c r="V19" s="8">
        <v>-961</v>
      </c>
      <c r="W19" s="8">
        <v>601</v>
      </c>
      <c r="X19" s="8">
        <v>827</v>
      </c>
      <c r="Y19" s="8"/>
      <c r="Z19" s="8">
        <v>-1092</v>
      </c>
      <c r="AA19" s="8">
        <v>-321</v>
      </c>
      <c r="AB19" s="8">
        <v>-1335</v>
      </c>
      <c r="AC19" s="8">
        <v>-1134</v>
      </c>
      <c r="AD19" s="8">
        <v>-683</v>
      </c>
      <c r="AE19" s="8">
        <v>1209</v>
      </c>
      <c r="AF19" s="8">
        <v>-435</v>
      </c>
    </row>
    <row r="20" spans="1:32" x14ac:dyDescent="0.3">
      <c r="A20" s="2" t="s">
        <v>15</v>
      </c>
      <c r="B20" s="8">
        <v>-5</v>
      </c>
      <c r="C20" s="8">
        <v>-169</v>
      </c>
      <c r="D20" s="8">
        <v>-67</v>
      </c>
      <c r="E20" s="8">
        <v>-231</v>
      </c>
      <c r="F20" s="48">
        <v>-99.88240395808873</v>
      </c>
      <c r="G20" s="8">
        <v>425.88240395808873</v>
      </c>
      <c r="H20" s="8">
        <v>131</v>
      </c>
      <c r="I20" s="8">
        <v>-112</v>
      </c>
      <c r="J20" s="8">
        <v>182</v>
      </c>
      <c r="K20" s="8">
        <v>-1022.543</v>
      </c>
      <c r="L20" s="8">
        <v>-103.45699999999999</v>
      </c>
      <c r="M20" s="8">
        <v>-766</v>
      </c>
      <c r="N20" s="8">
        <v>230</v>
      </c>
      <c r="O20" s="8">
        <v>-715</v>
      </c>
      <c r="P20" s="8">
        <v>123</v>
      </c>
      <c r="Q20" s="8">
        <v>-2382</v>
      </c>
      <c r="R20" s="8">
        <v>-52</v>
      </c>
      <c r="S20" s="8">
        <v>-1231</v>
      </c>
      <c r="T20" s="8">
        <v>3020</v>
      </c>
      <c r="U20" s="8">
        <v>-1095</v>
      </c>
      <c r="V20" s="8">
        <v>-1628</v>
      </c>
      <c r="W20" s="8">
        <v>-1568</v>
      </c>
      <c r="X20" s="8">
        <v>2633</v>
      </c>
      <c r="Y20" s="8"/>
      <c r="Z20" s="8">
        <v>-191</v>
      </c>
      <c r="AA20" s="8">
        <v>56</v>
      </c>
      <c r="AB20" s="8">
        <v>-472</v>
      </c>
      <c r="AC20" s="8">
        <v>19</v>
      </c>
      <c r="AD20" s="8">
        <v>-1710</v>
      </c>
      <c r="AE20" s="8">
        <v>-2744</v>
      </c>
      <c r="AF20" s="8">
        <v>-690</v>
      </c>
    </row>
    <row r="21" spans="1:32" x14ac:dyDescent="0.3">
      <c r="A21" s="2" t="s">
        <v>16</v>
      </c>
      <c r="B21" s="8">
        <v>-15</v>
      </c>
      <c r="C21" s="8">
        <v>-2</v>
      </c>
      <c r="D21" s="8">
        <v>-18</v>
      </c>
      <c r="E21" s="8">
        <v>17</v>
      </c>
      <c r="F21" s="48">
        <v>-2.9500000000000028</v>
      </c>
      <c r="G21" s="8">
        <v>-1</v>
      </c>
      <c r="H21" s="8">
        <v>-20</v>
      </c>
      <c r="I21" s="8">
        <v>-7</v>
      </c>
      <c r="J21" s="8">
        <v>64</v>
      </c>
      <c r="K21" s="8">
        <v>-4.4500000000000028</v>
      </c>
      <c r="L21" s="8">
        <v>-1.5499999999999972</v>
      </c>
      <c r="M21" s="8">
        <v>-5</v>
      </c>
      <c r="N21" s="8">
        <v>-4</v>
      </c>
      <c r="O21" s="8">
        <v>-2</v>
      </c>
      <c r="P21" s="8">
        <v>13</v>
      </c>
      <c r="Q21" s="8">
        <v>2</v>
      </c>
      <c r="R21" s="8">
        <v>3</v>
      </c>
      <c r="S21" s="8">
        <v>-2</v>
      </c>
      <c r="T21" s="8">
        <v>4</v>
      </c>
      <c r="U21" s="8">
        <v>-5</v>
      </c>
      <c r="V21" s="8">
        <v>0</v>
      </c>
      <c r="W21" s="8">
        <v>1</v>
      </c>
      <c r="X21" s="8">
        <v>0</v>
      </c>
      <c r="Y21" s="8"/>
      <c r="Z21" s="8">
        <v>29</v>
      </c>
      <c r="AA21" s="8">
        <v>12</v>
      </c>
      <c r="AB21" s="8">
        <v>-18</v>
      </c>
      <c r="AC21" s="8">
        <v>-31</v>
      </c>
      <c r="AD21" s="8">
        <v>53</v>
      </c>
      <c r="AE21" s="8">
        <v>9</v>
      </c>
      <c r="AF21" s="8">
        <v>0</v>
      </c>
    </row>
    <row r="22" spans="1:32" x14ac:dyDescent="0.3">
      <c r="A22" s="2" t="s">
        <v>17</v>
      </c>
      <c r="B22" s="8">
        <v>-31</v>
      </c>
      <c r="C22" s="8">
        <v>-32</v>
      </c>
      <c r="D22" s="8">
        <v>-42</v>
      </c>
      <c r="E22" s="8">
        <v>24</v>
      </c>
      <c r="F22" s="48">
        <v>-51.58499999999998</v>
      </c>
      <c r="G22" s="8">
        <v>-121</v>
      </c>
      <c r="H22" s="8">
        <v>-62</v>
      </c>
      <c r="I22" s="8">
        <v>-462</v>
      </c>
      <c r="J22" s="8">
        <v>-1667</v>
      </c>
      <c r="K22" s="8">
        <v>2025.126</v>
      </c>
      <c r="L22" s="8">
        <v>44.874000000000024</v>
      </c>
      <c r="M22" s="8">
        <v>2</v>
      </c>
      <c r="N22" s="8">
        <v>-191</v>
      </c>
      <c r="O22" s="8">
        <v>-58</v>
      </c>
      <c r="P22" s="8">
        <v>-150</v>
      </c>
      <c r="Q22" s="8">
        <v>283</v>
      </c>
      <c r="R22" s="8">
        <v>-290</v>
      </c>
      <c r="S22" s="8">
        <v>-18</v>
      </c>
      <c r="T22" s="8">
        <v>159</v>
      </c>
      <c r="U22" s="8">
        <v>-262</v>
      </c>
      <c r="V22" s="8">
        <v>-198</v>
      </c>
      <c r="W22" s="8">
        <v>-847</v>
      </c>
      <c r="X22" s="8">
        <v>686</v>
      </c>
      <c r="Y22" s="8"/>
      <c r="Z22" s="8">
        <v>78</v>
      </c>
      <c r="AA22" s="8">
        <v>-44</v>
      </c>
      <c r="AB22" s="8">
        <v>-81</v>
      </c>
      <c r="AC22" s="8">
        <v>-697</v>
      </c>
      <c r="AD22" s="8">
        <v>405</v>
      </c>
      <c r="AE22" s="8">
        <v>-116</v>
      </c>
      <c r="AF22" s="8">
        <v>-410</v>
      </c>
    </row>
    <row r="23" spans="1:32" x14ac:dyDescent="0.3">
      <c r="A23" s="2" t="s">
        <v>23</v>
      </c>
      <c r="B23" s="8">
        <v>274</v>
      </c>
      <c r="C23" s="8">
        <v>406</v>
      </c>
      <c r="D23" s="8">
        <v>279</v>
      </c>
      <c r="E23" s="8">
        <v>65</v>
      </c>
      <c r="F23" s="48">
        <v>2178.433</v>
      </c>
      <c r="G23" s="8">
        <v>-965</v>
      </c>
      <c r="H23" s="8">
        <v>269</v>
      </c>
      <c r="I23" s="8">
        <v>2132</v>
      </c>
      <c r="J23" s="8">
        <v>4627</v>
      </c>
      <c r="K23" s="8">
        <v>9187.7409999999982</v>
      </c>
      <c r="L23" s="8">
        <v>-4244.7409999999982</v>
      </c>
      <c r="M23" s="8">
        <v>-5524</v>
      </c>
      <c r="N23" s="8">
        <v>-709</v>
      </c>
      <c r="O23" s="8">
        <v>1098</v>
      </c>
      <c r="P23" s="8">
        <v>-2141</v>
      </c>
      <c r="Q23" s="8">
        <v>-1744</v>
      </c>
      <c r="R23" s="8">
        <v>1060</v>
      </c>
      <c r="S23" s="8">
        <v>397</v>
      </c>
      <c r="T23" s="8">
        <v>-1294</v>
      </c>
      <c r="U23" s="8">
        <v>-228</v>
      </c>
      <c r="V23" s="8">
        <v>1010</v>
      </c>
      <c r="W23" s="8">
        <v>-446</v>
      </c>
      <c r="X23" s="8">
        <v>685</v>
      </c>
      <c r="Y23" s="8"/>
      <c r="Z23" s="8">
        <v>602</v>
      </c>
      <c r="AA23" s="8">
        <v>-151</v>
      </c>
      <c r="AB23" s="8">
        <v>1024</v>
      </c>
      <c r="AC23" s="8">
        <v>3614</v>
      </c>
      <c r="AD23" s="8">
        <v>4046</v>
      </c>
      <c r="AE23" s="8">
        <v>-3496</v>
      </c>
      <c r="AF23" s="8">
        <v>-65</v>
      </c>
    </row>
    <row r="24" spans="1:32" x14ac:dyDescent="0.3">
      <c r="A24" s="2" t="s">
        <v>25</v>
      </c>
      <c r="B24" s="8">
        <v>71</v>
      </c>
      <c r="C24" s="8">
        <v>-22</v>
      </c>
      <c r="D24" s="8">
        <v>-98</v>
      </c>
      <c r="E24" s="8">
        <v>370</v>
      </c>
      <c r="F24" s="48">
        <v>552.21784101113576</v>
      </c>
      <c r="G24" s="8">
        <v>241</v>
      </c>
      <c r="H24" s="8">
        <v>-975</v>
      </c>
      <c r="I24" s="8">
        <v>33</v>
      </c>
      <c r="J24" s="8">
        <v>-29</v>
      </c>
      <c r="K24" s="8">
        <v>485.95299999999997</v>
      </c>
      <c r="L24" s="8">
        <v>-253.95299999999997</v>
      </c>
      <c r="M24" s="8">
        <v>-2</v>
      </c>
      <c r="N24" s="8">
        <v>146</v>
      </c>
      <c r="O24" s="8">
        <v>-195</v>
      </c>
      <c r="P24" s="8">
        <v>-75</v>
      </c>
      <c r="Q24" s="8">
        <v>-299</v>
      </c>
      <c r="R24" s="8">
        <v>123</v>
      </c>
      <c r="S24" s="8">
        <v>62</v>
      </c>
      <c r="T24" s="8">
        <v>383</v>
      </c>
      <c r="U24" s="8">
        <v>-1816</v>
      </c>
      <c r="V24" s="8">
        <v>1133</v>
      </c>
      <c r="W24" s="8">
        <v>1310</v>
      </c>
      <c r="X24" s="8">
        <v>2107</v>
      </c>
      <c r="Y24" s="8"/>
      <c r="Z24" s="8">
        <v>357</v>
      </c>
      <c r="AA24" s="8">
        <v>-282</v>
      </c>
      <c r="AB24" s="8">
        <v>321</v>
      </c>
      <c r="AC24" s="8">
        <v>-149</v>
      </c>
      <c r="AD24" s="8">
        <v>201</v>
      </c>
      <c r="AE24" s="8">
        <v>-423</v>
      </c>
      <c r="AF24" s="8">
        <v>84</v>
      </c>
    </row>
    <row r="25" spans="1:32" x14ac:dyDescent="0.3">
      <c r="A25" s="2" t="s">
        <v>24</v>
      </c>
      <c r="B25" s="8">
        <v>161</v>
      </c>
      <c r="C25" s="8">
        <v>458</v>
      </c>
      <c r="D25" s="8">
        <v>157</v>
      </c>
      <c r="E25" s="8">
        <v>-493</v>
      </c>
      <c r="F25" s="48">
        <v>1021.1589999999999</v>
      </c>
      <c r="G25" s="8">
        <v>36</v>
      </c>
      <c r="H25" s="8">
        <v>569</v>
      </c>
      <c r="I25" s="8">
        <v>-769</v>
      </c>
      <c r="J25" s="8">
        <v>1099</v>
      </c>
      <c r="K25" s="8">
        <v>1438.3679999999999</v>
      </c>
      <c r="L25" s="8">
        <v>1418.6320000000001</v>
      </c>
      <c r="M25" s="8">
        <v>-1794</v>
      </c>
      <c r="N25" s="8">
        <v>1776</v>
      </c>
      <c r="O25" s="8">
        <v>815</v>
      </c>
      <c r="P25" s="8">
        <v>569</v>
      </c>
      <c r="Q25" s="8">
        <v>-1852</v>
      </c>
      <c r="R25" s="8">
        <v>1528</v>
      </c>
      <c r="S25" s="8">
        <v>-2078</v>
      </c>
      <c r="T25" s="8">
        <v>201</v>
      </c>
      <c r="U25" s="8">
        <v>-997</v>
      </c>
      <c r="V25" s="8">
        <v>15</v>
      </c>
      <c r="W25" s="8">
        <v>671</v>
      </c>
      <c r="X25" s="8">
        <v>1041</v>
      </c>
      <c r="Y25" s="8"/>
      <c r="Z25" s="8">
        <v>521</v>
      </c>
      <c r="AA25" s="8">
        <v>-186</v>
      </c>
      <c r="AB25" s="8">
        <v>283</v>
      </c>
      <c r="AC25" s="8">
        <v>857</v>
      </c>
      <c r="AD25" s="8">
        <v>2162</v>
      </c>
      <c r="AE25" s="8">
        <v>1308</v>
      </c>
      <c r="AF25" s="8">
        <v>-1346</v>
      </c>
    </row>
    <row r="26" spans="1:32" x14ac:dyDescent="0.3">
      <c r="A26" s="2" t="s">
        <v>26</v>
      </c>
      <c r="B26" s="8">
        <v>547</v>
      </c>
      <c r="C26" s="8">
        <v>506</v>
      </c>
      <c r="D26" s="8">
        <v>473</v>
      </c>
      <c r="E26" s="8">
        <v>502</v>
      </c>
      <c r="F26" s="48">
        <v>-785.79099999999926</v>
      </c>
      <c r="G26" s="8">
        <v>428</v>
      </c>
      <c r="H26" s="8">
        <v>-515</v>
      </c>
      <c r="I26" s="8">
        <v>299</v>
      </c>
      <c r="J26" s="8">
        <v>-416</v>
      </c>
      <c r="K26" s="8">
        <v>126.67000000000007</v>
      </c>
      <c r="L26" s="8">
        <v>-52.670000000000073</v>
      </c>
      <c r="M26" s="8">
        <v>-344</v>
      </c>
      <c r="N26" s="8">
        <v>63</v>
      </c>
      <c r="O26" s="8">
        <v>120</v>
      </c>
      <c r="P26" s="8">
        <v>-246</v>
      </c>
      <c r="Q26" s="8">
        <v>-391</v>
      </c>
      <c r="R26" s="8">
        <v>172</v>
      </c>
      <c r="S26" s="8">
        <v>27</v>
      </c>
      <c r="T26" s="8">
        <v>10</v>
      </c>
      <c r="U26" s="8">
        <v>141</v>
      </c>
      <c r="V26" s="8">
        <v>-176</v>
      </c>
      <c r="W26" s="8">
        <v>-657</v>
      </c>
      <c r="X26" s="8">
        <v>-843</v>
      </c>
      <c r="Y26" s="8"/>
      <c r="Z26" s="8">
        <v>952</v>
      </c>
      <c r="AA26" s="8">
        <v>1692</v>
      </c>
      <c r="AB26" s="8">
        <v>2028</v>
      </c>
      <c r="AC26" s="8">
        <v>-574</v>
      </c>
      <c r="AD26" s="8">
        <v>-686</v>
      </c>
      <c r="AE26" s="8">
        <v>-454</v>
      </c>
      <c r="AF26" s="8">
        <v>350</v>
      </c>
    </row>
    <row r="27" spans="1:32" x14ac:dyDescent="0.3">
      <c r="A27" s="2" t="s">
        <v>27</v>
      </c>
      <c r="B27" s="8">
        <v>88</v>
      </c>
      <c r="C27" s="8">
        <v>-15</v>
      </c>
      <c r="D27" s="8">
        <v>216</v>
      </c>
      <c r="E27" s="8">
        <v>-313</v>
      </c>
      <c r="F27" s="48">
        <v>35.602000000000046</v>
      </c>
      <c r="G27" s="8">
        <v>-290</v>
      </c>
      <c r="H27" s="8">
        <v>695</v>
      </c>
      <c r="I27" s="8">
        <v>-46</v>
      </c>
      <c r="J27" s="8">
        <v>-166</v>
      </c>
      <c r="K27" s="8">
        <v>405.26300000000015</v>
      </c>
      <c r="L27" s="8">
        <v>281.73699999999985</v>
      </c>
      <c r="M27" s="8">
        <v>397</v>
      </c>
      <c r="N27" s="8">
        <v>-654</v>
      </c>
      <c r="O27" s="8">
        <v>880</v>
      </c>
      <c r="P27" s="8">
        <v>15</v>
      </c>
      <c r="Q27" s="8">
        <v>755</v>
      </c>
      <c r="R27" s="8">
        <v>-1772</v>
      </c>
      <c r="S27" s="8">
        <v>337</v>
      </c>
      <c r="T27" s="8">
        <v>507</v>
      </c>
      <c r="U27" s="8">
        <v>-557</v>
      </c>
      <c r="V27" s="8">
        <v>-972</v>
      </c>
      <c r="W27" s="8">
        <v>194</v>
      </c>
      <c r="X27" s="8">
        <v>-197</v>
      </c>
      <c r="Y27" s="8"/>
      <c r="Z27" s="8">
        <v>40</v>
      </c>
      <c r="AA27" s="8">
        <v>483</v>
      </c>
      <c r="AB27" s="8">
        <v>-24</v>
      </c>
      <c r="AC27" s="8">
        <v>395</v>
      </c>
      <c r="AD27" s="8">
        <v>918</v>
      </c>
      <c r="AE27" s="8">
        <v>996</v>
      </c>
      <c r="AF27" s="8">
        <v>-1498</v>
      </c>
    </row>
    <row r="28" spans="1:32" x14ac:dyDescent="0.3">
      <c r="A28" s="2" t="s">
        <v>41</v>
      </c>
      <c r="B28" s="8">
        <v>-33</v>
      </c>
      <c r="C28" s="8">
        <v>3</v>
      </c>
      <c r="D28" s="8">
        <v>-10</v>
      </c>
      <c r="E28" s="8">
        <v>9</v>
      </c>
      <c r="F28" s="48">
        <v>-3</v>
      </c>
      <c r="G28" s="8">
        <v>-2</v>
      </c>
      <c r="H28" s="8">
        <v>-30</v>
      </c>
      <c r="I28" s="8">
        <v>35</v>
      </c>
      <c r="J28" s="8" t="s">
        <v>35</v>
      </c>
      <c r="K28" s="8" t="s">
        <v>131</v>
      </c>
      <c r="L28" s="8">
        <v>0</v>
      </c>
      <c r="M28" s="8">
        <v>0</v>
      </c>
      <c r="N28" s="8">
        <v>0</v>
      </c>
      <c r="O28" s="8">
        <v>0</v>
      </c>
      <c r="P28" s="8">
        <v>0</v>
      </c>
      <c r="Q28" s="8">
        <v>0</v>
      </c>
      <c r="R28" s="8">
        <v>0</v>
      </c>
      <c r="S28" s="8">
        <v>0</v>
      </c>
      <c r="T28" s="8">
        <v>0</v>
      </c>
      <c r="U28" s="8">
        <v>3.7265700000000646</v>
      </c>
      <c r="V28" s="8">
        <v>0</v>
      </c>
      <c r="W28" s="8">
        <v>0</v>
      </c>
      <c r="X28" s="8">
        <v>0</v>
      </c>
      <c r="Y28" s="8"/>
      <c r="Z28" s="8">
        <v>0</v>
      </c>
      <c r="AA28" s="8">
        <v>31</v>
      </c>
      <c r="AB28" s="8">
        <v>-31</v>
      </c>
      <c r="AC28" s="8">
        <v>0</v>
      </c>
      <c r="AD28" s="8">
        <v>0</v>
      </c>
      <c r="AE28" s="8">
        <v>0</v>
      </c>
      <c r="AF28" s="8">
        <v>3.7265700000000646</v>
      </c>
    </row>
    <row r="29" spans="1:32" x14ac:dyDescent="0.3">
      <c r="B29" s="8"/>
      <c r="C29" s="8"/>
      <c r="D29" s="8"/>
      <c r="E29" s="8"/>
      <c r="F29" s="8"/>
      <c r="G29" s="8"/>
      <c r="H29" s="8"/>
      <c r="I29" s="8"/>
      <c r="J29" s="8"/>
      <c r="K29" s="8"/>
      <c r="L29" s="8"/>
      <c r="M29" s="8"/>
      <c r="N29" s="8"/>
      <c r="O29" s="8"/>
      <c r="P29" s="8"/>
      <c r="Q29" s="8"/>
      <c r="R29" s="8"/>
      <c r="S29" s="8">
        <v>0</v>
      </c>
      <c r="T29" s="8">
        <v>0</v>
      </c>
      <c r="U29" s="8"/>
      <c r="V29" s="8"/>
      <c r="W29" s="8"/>
      <c r="X29" s="8"/>
      <c r="Y29" s="8"/>
      <c r="Z29" s="8"/>
      <c r="AA29" s="8"/>
      <c r="AB29" s="8"/>
      <c r="AC29" s="8"/>
      <c r="AD29" s="8"/>
      <c r="AE29" s="8"/>
      <c r="AF29" s="8"/>
    </row>
    <row r="30" spans="1:32" x14ac:dyDescent="0.3">
      <c r="A30" s="17" t="s">
        <v>42</v>
      </c>
      <c r="B30" s="18">
        <v>583</v>
      </c>
      <c r="C30" s="18">
        <v>59</v>
      </c>
      <c r="D30" s="18">
        <v>-62</v>
      </c>
      <c r="E30" s="18">
        <v>-1391</v>
      </c>
      <c r="F30" s="18">
        <v>1875</v>
      </c>
      <c r="G30" s="18">
        <v>208.88240395808873</v>
      </c>
      <c r="H30" s="18">
        <v>1392</v>
      </c>
      <c r="I30" s="18">
        <v>-1289</v>
      </c>
      <c r="J30" s="18">
        <v>-4491</v>
      </c>
      <c r="K30" s="18">
        <v>-3739.0738799999872</v>
      </c>
      <c r="L30" s="18">
        <v>-12569.926120000015</v>
      </c>
      <c r="M30" s="18">
        <v>-12226</v>
      </c>
      <c r="N30" s="18">
        <v>-1029</v>
      </c>
      <c r="O30" s="18">
        <v>-3514</v>
      </c>
      <c r="P30" s="18">
        <v>-2584</v>
      </c>
      <c r="Q30" s="18">
        <v>-3297</v>
      </c>
      <c r="R30" s="18">
        <v>-681</v>
      </c>
      <c r="S30" s="18">
        <v>567</v>
      </c>
      <c r="T30" s="18">
        <v>9692</v>
      </c>
      <c r="U30" s="18">
        <v>2.9828000000006796</v>
      </c>
      <c r="V30" s="18">
        <v>2511.1468999999997</v>
      </c>
      <c r="W30" s="18">
        <v>7075.8531000000003</v>
      </c>
      <c r="X30" s="18">
        <v>12301</v>
      </c>
      <c r="Y30" s="8"/>
      <c r="Z30" s="18">
        <v>-8932</v>
      </c>
      <c r="AA30" s="18">
        <v>-5331</v>
      </c>
      <c r="AB30" s="18">
        <v>-811</v>
      </c>
      <c r="AC30" s="18">
        <v>1861</v>
      </c>
      <c r="AD30" s="18">
        <v>-33026</v>
      </c>
      <c r="AE30" s="18">
        <v>-10423</v>
      </c>
      <c r="AF30" s="18">
        <v>9568.7265700000007</v>
      </c>
    </row>
    <row r="31" spans="1:32" x14ac:dyDescent="0.3">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row>
    <row r="32" spans="1:32" x14ac:dyDescent="0.3">
      <c r="A32" s="2" t="s">
        <v>157</v>
      </c>
      <c r="B32" s="8"/>
      <c r="C32" s="8"/>
      <c r="D32" s="8"/>
      <c r="E32" s="8"/>
      <c r="F32" s="8"/>
      <c r="G32" s="8"/>
      <c r="H32" s="8"/>
      <c r="I32" s="8"/>
      <c r="J32" s="8"/>
      <c r="K32" s="8"/>
      <c r="L32" s="8"/>
      <c r="M32" s="8"/>
      <c r="N32" s="8"/>
      <c r="O32" s="8"/>
      <c r="P32" s="8"/>
      <c r="Q32" s="8"/>
      <c r="R32" s="8"/>
      <c r="S32" s="8"/>
      <c r="T32" s="8"/>
      <c r="U32" s="8">
        <v>0</v>
      </c>
      <c r="V32" s="8">
        <v>-493</v>
      </c>
      <c r="W32" s="8">
        <v>-672</v>
      </c>
      <c r="X32" s="8">
        <v>-2549</v>
      </c>
      <c r="Y32" s="8"/>
      <c r="Z32" s="8"/>
      <c r="AA32" s="8"/>
      <c r="AB32" s="8"/>
      <c r="AC32" s="8"/>
      <c r="AD32" s="8"/>
      <c r="AE32" s="8"/>
      <c r="AF32" s="8">
        <v>0</v>
      </c>
    </row>
    <row r="33" spans="1:32" x14ac:dyDescent="0.3">
      <c r="A33" s="2" t="s">
        <v>158</v>
      </c>
      <c r="B33" s="8"/>
      <c r="C33" s="8"/>
      <c r="D33" s="8"/>
      <c r="E33" s="8"/>
      <c r="F33" s="8"/>
      <c r="G33" s="8"/>
      <c r="H33" s="8"/>
      <c r="I33" s="8"/>
      <c r="J33" s="8"/>
      <c r="K33" s="8"/>
      <c r="L33" s="8"/>
      <c r="M33" s="8"/>
      <c r="N33" s="8"/>
      <c r="O33" s="8"/>
      <c r="P33" s="8"/>
      <c r="Q33" s="8"/>
      <c r="R33" s="8"/>
      <c r="S33" s="8"/>
      <c r="T33" s="8"/>
      <c r="U33" s="8">
        <v>-69</v>
      </c>
      <c r="V33" s="8">
        <v>-26</v>
      </c>
      <c r="W33" s="8">
        <v>26</v>
      </c>
      <c r="X33" s="8">
        <v>-48</v>
      </c>
      <c r="Y33" s="8"/>
      <c r="Z33" s="8"/>
      <c r="AA33" s="8"/>
      <c r="AB33" s="8"/>
      <c r="AC33" s="8"/>
      <c r="AD33" s="8"/>
      <c r="AE33" s="8"/>
      <c r="AF33" s="8">
        <v>-69</v>
      </c>
    </row>
    <row r="34" spans="1:32" x14ac:dyDescent="0.3">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row>
    <row r="35" spans="1:32" x14ac:dyDescent="0.3">
      <c r="A35" s="17" t="s">
        <v>43</v>
      </c>
      <c r="B35" s="18">
        <v>-64</v>
      </c>
      <c r="C35" s="18">
        <v>-109</v>
      </c>
      <c r="D35" s="18">
        <v>-228</v>
      </c>
      <c r="E35" s="18">
        <v>-110</v>
      </c>
      <c r="F35" s="18">
        <v>-452</v>
      </c>
      <c r="G35" s="18">
        <v>378</v>
      </c>
      <c r="H35" s="18">
        <v>-157</v>
      </c>
      <c r="I35" s="18">
        <v>-8</v>
      </c>
      <c r="J35" s="18">
        <v>-373</v>
      </c>
      <c r="K35" s="18">
        <v>-444</v>
      </c>
      <c r="L35" s="18">
        <v>-1956</v>
      </c>
      <c r="M35" s="18">
        <v>-2315</v>
      </c>
      <c r="N35" s="18">
        <v>-2086</v>
      </c>
      <c r="O35" s="18">
        <v>-2249</v>
      </c>
      <c r="P35" s="18">
        <v>-3181</v>
      </c>
      <c r="Q35" s="18">
        <v>-1685</v>
      </c>
      <c r="R35" s="18">
        <v>-1571</v>
      </c>
      <c r="S35" s="18">
        <v>-1717</v>
      </c>
      <c r="T35" s="18">
        <v>-2114</v>
      </c>
      <c r="U35" s="18">
        <v>18575</v>
      </c>
      <c r="V35" s="18">
        <v>-5276</v>
      </c>
      <c r="W35" s="18">
        <v>-21330</v>
      </c>
      <c r="X35" s="18">
        <v>-11289</v>
      </c>
      <c r="Y35" s="8"/>
      <c r="Z35" s="18">
        <v>-343</v>
      </c>
      <c r="AA35" s="18">
        <v>-154</v>
      </c>
      <c r="AB35" s="18">
        <v>-511</v>
      </c>
      <c r="AC35" s="18">
        <v>-239</v>
      </c>
      <c r="AD35" s="18">
        <v>-5088</v>
      </c>
      <c r="AE35" s="18">
        <v>-9201</v>
      </c>
      <c r="AF35" s="18">
        <v>13173</v>
      </c>
    </row>
    <row r="36" spans="1:32" x14ac:dyDescent="0.3">
      <c r="A36" s="2" t="s">
        <v>147</v>
      </c>
      <c r="B36" s="8">
        <v>-64</v>
      </c>
      <c r="C36" s="8">
        <v>-109</v>
      </c>
      <c r="D36" s="8">
        <v>-228</v>
      </c>
      <c r="E36" s="8">
        <v>-110</v>
      </c>
      <c r="F36" s="8">
        <v>-452</v>
      </c>
      <c r="G36" s="8">
        <v>378</v>
      </c>
      <c r="H36" s="8">
        <v>-157</v>
      </c>
      <c r="I36" s="8">
        <v>-8</v>
      </c>
      <c r="J36" s="8">
        <v>-373</v>
      </c>
      <c r="K36" s="8">
        <v>-444</v>
      </c>
      <c r="L36" s="8">
        <v>-246</v>
      </c>
      <c r="M36" s="8">
        <v>-280</v>
      </c>
      <c r="N36" s="8">
        <v>-416</v>
      </c>
      <c r="O36" s="8">
        <v>-373</v>
      </c>
      <c r="P36" s="8">
        <v>-1281</v>
      </c>
      <c r="Q36" s="8">
        <v>12</v>
      </c>
      <c r="R36" s="8">
        <v>-19</v>
      </c>
      <c r="S36" s="8">
        <v>-21</v>
      </c>
      <c r="T36" s="8">
        <v>0</v>
      </c>
      <c r="U36" s="8">
        <v>100</v>
      </c>
      <c r="V36" s="8">
        <v>0</v>
      </c>
      <c r="W36" s="8">
        <v>-5</v>
      </c>
      <c r="X36" s="8">
        <v>-299</v>
      </c>
      <c r="Y36" s="8"/>
      <c r="Z36" s="8">
        <v>-343</v>
      </c>
      <c r="AA36" s="8">
        <v>-154</v>
      </c>
      <c r="AB36" s="8">
        <v>-511</v>
      </c>
      <c r="AC36" s="8">
        <v>-239</v>
      </c>
      <c r="AD36" s="8">
        <v>-1343</v>
      </c>
      <c r="AE36" s="8">
        <v>-2058</v>
      </c>
      <c r="AF36" s="8">
        <v>60</v>
      </c>
    </row>
    <row r="37" spans="1:32" x14ac:dyDescent="0.3">
      <c r="A37" s="2" t="s">
        <v>21</v>
      </c>
      <c r="B37" s="8"/>
      <c r="C37" s="8"/>
      <c r="D37" s="8"/>
      <c r="E37" s="8"/>
      <c r="F37" s="8"/>
      <c r="G37" s="8"/>
      <c r="H37" s="8"/>
      <c r="I37" s="8"/>
      <c r="J37" s="8"/>
      <c r="K37" s="8"/>
      <c r="L37" s="8">
        <v>-1710</v>
      </c>
      <c r="M37" s="8">
        <v>-2035</v>
      </c>
      <c r="N37" s="8">
        <v>-1670</v>
      </c>
      <c r="O37" s="8">
        <v>-1876</v>
      </c>
      <c r="P37" s="8">
        <v>-1900</v>
      </c>
      <c r="Q37" s="8">
        <v>-1697</v>
      </c>
      <c r="R37" s="8">
        <v>-1552</v>
      </c>
      <c r="S37" s="8">
        <v>-1696</v>
      </c>
      <c r="T37" s="8">
        <v>-2114</v>
      </c>
      <c r="U37" s="8">
        <v>-1622</v>
      </c>
      <c r="V37" s="8">
        <v>0</v>
      </c>
      <c r="W37" s="8">
        <v>0</v>
      </c>
      <c r="X37" s="8">
        <v>-670</v>
      </c>
      <c r="Y37" s="8"/>
      <c r="Z37" s="8"/>
      <c r="AA37" s="8"/>
      <c r="AB37" s="8"/>
      <c r="AC37" s="8"/>
      <c r="AD37" s="8">
        <v>-3745</v>
      </c>
      <c r="AE37" s="8">
        <v>-7143</v>
      </c>
      <c r="AF37" s="8">
        <v>-6984</v>
      </c>
    </row>
    <row r="38" spans="1:32" x14ac:dyDescent="0.3">
      <c r="A38" s="2" t="s">
        <v>159</v>
      </c>
      <c r="B38" s="8"/>
      <c r="C38" s="8"/>
      <c r="D38" s="8"/>
      <c r="E38" s="8"/>
      <c r="F38" s="8"/>
      <c r="G38" s="8"/>
      <c r="H38" s="8"/>
      <c r="I38" s="8"/>
      <c r="J38" s="8"/>
      <c r="K38" s="8"/>
      <c r="L38" s="8"/>
      <c r="M38" s="8"/>
      <c r="N38" s="8"/>
      <c r="O38" s="8"/>
      <c r="P38" s="8"/>
      <c r="Q38" s="8"/>
      <c r="R38" s="8"/>
      <c r="S38" s="8"/>
      <c r="T38" s="8"/>
      <c r="U38" s="8">
        <v>20097</v>
      </c>
      <c r="V38" s="8">
        <v>-5276</v>
      </c>
      <c r="W38" s="8">
        <v>-21325</v>
      </c>
      <c r="X38" s="8">
        <v>-10320</v>
      </c>
      <c r="Y38" s="8"/>
      <c r="Z38" s="8"/>
      <c r="AA38" s="8"/>
      <c r="AB38" s="8"/>
      <c r="AC38" s="8"/>
      <c r="AD38" s="8"/>
      <c r="AE38" s="8"/>
      <c r="AF38" s="8">
        <v>20097</v>
      </c>
    </row>
    <row r="39" spans="1:32" x14ac:dyDescent="0.3">
      <c r="B39" s="8"/>
      <c r="C39" s="8"/>
      <c r="D39" s="8"/>
      <c r="E39" s="8"/>
      <c r="F39" s="8"/>
      <c r="G39" s="8"/>
      <c r="H39" s="8"/>
      <c r="I39" s="8"/>
      <c r="J39" s="8"/>
      <c r="K39" s="8"/>
      <c r="L39" s="8"/>
      <c r="M39" s="8"/>
      <c r="N39" s="8"/>
      <c r="O39" s="8"/>
      <c r="P39" s="8"/>
      <c r="Q39" s="8"/>
      <c r="R39" s="8"/>
      <c r="S39" s="8">
        <v>0</v>
      </c>
      <c r="T39" s="8">
        <v>0</v>
      </c>
      <c r="U39" s="8"/>
      <c r="V39" s="8"/>
      <c r="W39" s="8"/>
      <c r="X39" s="8"/>
      <c r="Y39" s="8"/>
      <c r="Z39" s="8"/>
      <c r="AA39" s="8"/>
      <c r="AB39" s="8"/>
      <c r="AC39" s="8"/>
      <c r="AD39" s="8"/>
      <c r="AE39" s="8"/>
      <c r="AF39" s="8"/>
    </row>
    <row r="40" spans="1:32" x14ac:dyDescent="0.3">
      <c r="A40" s="17" t="s">
        <v>46</v>
      </c>
      <c r="B40" s="18">
        <v>-125</v>
      </c>
      <c r="C40" s="18">
        <v>-40</v>
      </c>
      <c r="D40" s="18">
        <v>-174</v>
      </c>
      <c r="E40" s="18">
        <v>-87</v>
      </c>
      <c r="F40" s="18">
        <v>-86</v>
      </c>
      <c r="G40" s="18">
        <v>-51</v>
      </c>
      <c r="H40" s="18">
        <v>-212</v>
      </c>
      <c r="I40" s="18">
        <v>-3</v>
      </c>
      <c r="J40" s="18">
        <v>39532</v>
      </c>
      <c r="K40" s="18">
        <v>293838.62268999999</v>
      </c>
      <c r="L40" s="18">
        <v>-3385.6226899999674</v>
      </c>
      <c r="M40" s="18">
        <v>0</v>
      </c>
      <c r="N40" s="18">
        <v>0</v>
      </c>
      <c r="O40" s="18">
        <v>0</v>
      </c>
      <c r="P40" s="18">
        <v>0</v>
      </c>
      <c r="Q40" s="18">
        <v>0</v>
      </c>
      <c r="R40" s="18">
        <v>6</v>
      </c>
      <c r="S40" s="18">
        <v>-46</v>
      </c>
      <c r="T40" s="18">
        <v>-136</v>
      </c>
      <c r="U40" s="18">
        <v>-68</v>
      </c>
      <c r="V40" s="18">
        <v>-182</v>
      </c>
      <c r="W40" s="18">
        <v>-28</v>
      </c>
      <c r="X40" s="18">
        <v>-205</v>
      </c>
      <c r="Y40" s="8"/>
      <c r="Z40" s="18">
        <v>4429</v>
      </c>
      <c r="AA40" s="18">
        <v>4048</v>
      </c>
      <c r="AB40" s="18">
        <v>-426</v>
      </c>
      <c r="AC40" s="18">
        <v>-352</v>
      </c>
      <c r="AD40" s="18">
        <v>329985</v>
      </c>
      <c r="AE40" s="18">
        <v>0</v>
      </c>
      <c r="AF40" s="18">
        <v>-244.27593999999999</v>
      </c>
    </row>
    <row r="41" spans="1:32" x14ac:dyDescent="0.3">
      <c r="A41" s="2" t="s">
        <v>30</v>
      </c>
      <c r="B41" s="8">
        <v>-38</v>
      </c>
      <c r="C41" s="8">
        <v>-40</v>
      </c>
      <c r="D41" s="8">
        <v>0</v>
      </c>
      <c r="E41" s="8">
        <v>0</v>
      </c>
      <c r="F41" s="8">
        <v>1</v>
      </c>
      <c r="G41" s="8">
        <v>23</v>
      </c>
      <c r="H41" s="8">
        <v>-205</v>
      </c>
      <c r="I41" s="8">
        <v>0</v>
      </c>
      <c r="J41" s="8">
        <v>0</v>
      </c>
      <c r="K41" s="8">
        <v>0</v>
      </c>
      <c r="L41" s="8">
        <v>0</v>
      </c>
      <c r="M41" s="8">
        <v>0</v>
      </c>
      <c r="N41" s="8">
        <v>0</v>
      </c>
      <c r="O41" s="8">
        <v>0</v>
      </c>
      <c r="P41" s="8">
        <v>0</v>
      </c>
      <c r="Q41" s="8">
        <v>0</v>
      </c>
      <c r="R41" s="8">
        <v>0</v>
      </c>
      <c r="S41" s="8">
        <v>0</v>
      </c>
      <c r="T41" s="8">
        <v>0</v>
      </c>
      <c r="U41" s="8">
        <v>0</v>
      </c>
      <c r="V41" s="8">
        <v>0</v>
      </c>
      <c r="W41" s="8">
        <v>0</v>
      </c>
      <c r="X41" s="8"/>
      <c r="Y41" s="8"/>
      <c r="Z41" s="8">
        <v>0</v>
      </c>
      <c r="AA41" s="8">
        <v>259</v>
      </c>
      <c r="AB41" s="8">
        <v>-78</v>
      </c>
      <c r="AC41" s="8">
        <v>-181</v>
      </c>
      <c r="AD41" s="8">
        <v>0</v>
      </c>
      <c r="AE41" s="8">
        <v>0</v>
      </c>
      <c r="AF41" s="8">
        <v>0</v>
      </c>
    </row>
    <row r="42" spans="1:32" x14ac:dyDescent="0.3">
      <c r="A42" s="2" t="s">
        <v>44</v>
      </c>
      <c r="B42" s="8">
        <v>-87</v>
      </c>
      <c r="C42" s="8">
        <v>0</v>
      </c>
      <c r="D42" s="8">
        <v>-174</v>
      </c>
      <c r="E42" s="8">
        <v>-87</v>
      </c>
      <c r="F42" s="8">
        <v>-87</v>
      </c>
      <c r="G42" s="8">
        <v>-74</v>
      </c>
      <c r="H42" s="8">
        <v>-7</v>
      </c>
      <c r="I42" s="8">
        <v>-3</v>
      </c>
      <c r="J42" s="8">
        <v>0</v>
      </c>
      <c r="K42" s="8">
        <v>0</v>
      </c>
      <c r="L42" s="8">
        <v>0</v>
      </c>
      <c r="M42" s="8">
        <v>0</v>
      </c>
      <c r="N42" s="8">
        <v>0</v>
      </c>
      <c r="O42" s="8">
        <v>0</v>
      </c>
      <c r="P42" s="8">
        <v>0</v>
      </c>
      <c r="Q42" s="8">
        <v>0</v>
      </c>
      <c r="R42" s="8">
        <v>0</v>
      </c>
      <c r="S42" s="8">
        <v>-46</v>
      </c>
      <c r="T42" s="8">
        <v>-136</v>
      </c>
      <c r="U42" s="8">
        <v>-68</v>
      </c>
      <c r="V42" s="8">
        <v>-182</v>
      </c>
      <c r="W42" s="8">
        <v>-29</v>
      </c>
      <c r="X42" s="8">
        <v>-205</v>
      </c>
      <c r="Y42" s="8"/>
      <c r="Z42" s="8">
        <v>0</v>
      </c>
      <c r="AA42" s="8">
        <v>0</v>
      </c>
      <c r="AB42" s="8">
        <v>-348</v>
      </c>
      <c r="AC42" s="8">
        <v>-171</v>
      </c>
      <c r="AD42" s="8">
        <v>0</v>
      </c>
      <c r="AE42" s="8">
        <v>0</v>
      </c>
      <c r="AF42" s="8">
        <v>-250</v>
      </c>
    </row>
    <row r="43" spans="1:32" x14ac:dyDescent="0.3">
      <c r="A43" s="2" t="s">
        <v>45</v>
      </c>
      <c r="B43" s="8"/>
      <c r="C43" s="8"/>
      <c r="D43" s="8"/>
      <c r="E43" s="8"/>
      <c r="F43" s="8"/>
      <c r="G43" s="8"/>
      <c r="H43" s="8"/>
      <c r="I43" s="8">
        <v>0</v>
      </c>
      <c r="J43" s="8">
        <v>39532</v>
      </c>
      <c r="K43" s="8">
        <v>321285.00153999997</v>
      </c>
      <c r="L43" s="8">
        <v>-1.5399999683722854E-3</v>
      </c>
      <c r="M43" s="8">
        <v>0</v>
      </c>
      <c r="N43" s="8">
        <v>0</v>
      </c>
      <c r="O43" s="8">
        <v>0</v>
      </c>
      <c r="P43" s="8">
        <v>0</v>
      </c>
      <c r="Q43" s="8">
        <v>0</v>
      </c>
      <c r="R43" s="8">
        <v>6</v>
      </c>
      <c r="S43" s="8">
        <v>0</v>
      </c>
      <c r="T43" s="8">
        <v>0</v>
      </c>
      <c r="U43" s="8">
        <v>0</v>
      </c>
      <c r="V43" s="8">
        <v>0</v>
      </c>
      <c r="W43" s="8">
        <v>1</v>
      </c>
      <c r="X43" s="8">
        <v>0</v>
      </c>
      <c r="Y43" s="8"/>
      <c r="Z43" s="8">
        <v>4429</v>
      </c>
      <c r="AA43" s="8">
        <v>3789</v>
      </c>
      <c r="AB43" s="8">
        <v>0</v>
      </c>
      <c r="AC43" s="8">
        <v>0</v>
      </c>
      <c r="AD43" s="8">
        <v>360817</v>
      </c>
      <c r="AE43" s="8">
        <v>0</v>
      </c>
      <c r="AF43" s="8">
        <v>5.7240600000000006</v>
      </c>
    </row>
    <row r="44" spans="1:32" x14ac:dyDescent="0.3">
      <c r="A44" s="2" t="s">
        <v>132</v>
      </c>
      <c r="B44" s="8"/>
      <c r="C44" s="8"/>
      <c r="D44" s="8"/>
      <c r="E44" s="8"/>
      <c r="F44" s="8">
        <v>0</v>
      </c>
      <c r="G44" s="8">
        <v>0</v>
      </c>
      <c r="H44" s="8">
        <v>0</v>
      </c>
      <c r="I44" s="8">
        <v>0</v>
      </c>
      <c r="J44" s="8">
        <v>0</v>
      </c>
      <c r="K44" s="8">
        <v>-27446.378850000001</v>
      </c>
      <c r="L44" s="8">
        <v>-3385.621149999999</v>
      </c>
      <c r="M44" s="8">
        <v>0</v>
      </c>
      <c r="N44" s="8">
        <v>0</v>
      </c>
      <c r="O44" s="8">
        <v>0</v>
      </c>
      <c r="P44" s="8">
        <v>0</v>
      </c>
      <c r="Q44" s="8">
        <v>0</v>
      </c>
      <c r="R44" s="8">
        <v>0</v>
      </c>
      <c r="S44" s="8">
        <v>0</v>
      </c>
      <c r="T44" s="8">
        <v>0</v>
      </c>
      <c r="U44" s="8">
        <v>0</v>
      </c>
      <c r="V44" s="8">
        <v>0</v>
      </c>
      <c r="W44" s="8">
        <v>0</v>
      </c>
      <c r="X44" s="8"/>
      <c r="Y44" s="8"/>
      <c r="Z44" s="8">
        <v>0</v>
      </c>
      <c r="AA44" s="8">
        <v>0</v>
      </c>
      <c r="AB44" s="8">
        <v>0</v>
      </c>
      <c r="AC44" s="8">
        <v>0</v>
      </c>
      <c r="AD44" s="8">
        <v>-30832</v>
      </c>
      <c r="AE44" s="8">
        <v>0</v>
      </c>
      <c r="AF44" s="8"/>
    </row>
    <row r="45" spans="1:32" x14ac:dyDescent="0.3">
      <c r="A45" s="2" t="s">
        <v>34</v>
      </c>
      <c r="B45" s="8"/>
      <c r="C45" s="8"/>
      <c r="D45" s="8"/>
      <c r="E45" s="8"/>
      <c r="F45" s="8"/>
      <c r="G45" s="8"/>
      <c r="H45" s="8"/>
      <c r="I45" s="8"/>
      <c r="J45" s="8"/>
      <c r="K45" s="8"/>
      <c r="L45" s="8"/>
      <c r="M45" s="8"/>
      <c r="N45" s="8"/>
      <c r="O45" s="8"/>
      <c r="P45" s="8"/>
      <c r="Q45" s="8"/>
      <c r="R45" s="8"/>
      <c r="S45" s="8">
        <v>0</v>
      </c>
      <c r="T45" s="8">
        <v>0</v>
      </c>
      <c r="U45" s="8"/>
      <c r="V45" s="8"/>
      <c r="W45" s="8"/>
      <c r="X45" s="8"/>
      <c r="Y45" s="8"/>
      <c r="Z45" s="8"/>
      <c r="AA45" s="8"/>
      <c r="AB45" s="8"/>
      <c r="AC45" s="8"/>
      <c r="AD45" s="8"/>
      <c r="AE45" s="8"/>
      <c r="AF45" s="8"/>
    </row>
    <row r="46" spans="1:32" x14ac:dyDescent="0.3">
      <c r="A46" s="17" t="s">
        <v>47</v>
      </c>
      <c r="B46" s="18">
        <v>394</v>
      </c>
      <c r="C46" s="18">
        <v>-90</v>
      </c>
      <c r="D46" s="18">
        <v>-464</v>
      </c>
      <c r="E46" s="18">
        <v>-1588</v>
      </c>
      <c r="F46" s="18">
        <v>1338.6509999999998</v>
      </c>
      <c r="G46" s="18">
        <v>210</v>
      </c>
      <c r="H46" s="18">
        <v>1023</v>
      </c>
      <c r="I46" s="18">
        <v>-1300</v>
      </c>
      <c r="J46" s="18">
        <v>34668</v>
      </c>
      <c r="K46" s="18">
        <v>289654.67200000002</v>
      </c>
      <c r="L46" s="18">
        <v>-17911.548809999982</v>
      </c>
      <c r="M46" s="18">
        <v>-14540.123190000013</v>
      </c>
      <c r="N46" s="18">
        <v>-3115</v>
      </c>
      <c r="O46" s="18">
        <v>-5763</v>
      </c>
      <c r="P46" s="18">
        <v>-5765</v>
      </c>
      <c r="Q46" s="18">
        <v>-4979</v>
      </c>
      <c r="R46" s="18">
        <v>-2246</v>
      </c>
      <c r="S46" s="18">
        <v>-1196</v>
      </c>
      <c r="T46" s="18">
        <v>7442</v>
      </c>
      <c r="U46" s="18">
        <v>18440.982800000002</v>
      </c>
      <c r="V46" s="18">
        <v>-3465.8531000000003</v>
      </c>
      <c r="W46" s="18">
        <v>-14928.1469</v>
      </c>
      <c r="X46" s="18">
        <v>-1790</v>
      </c>
      <c r="Y46" s="8"/>
      <c r="Z46" s="18">
        <v>-4846</v>
      </c>
      <c r="AA46" s="18">
        <v>-1437</v>
      </c>
      <c r="AB46" s="18">
        <v>-1748</v>
      </c>
      <c r="AC46" s="18">
        <v>1270</v>
      </c>
      <c r="AD46" s="18">
        <v>291871</v>
      </c>
      <c r="AE46" s="18">
        <v>-19624</v>
      </c>
      <c r="AF46" s="18">
        <v>22428.450629999999</v>
      </c>
    </row>
    <row r="47" spans="1:32" x14ac:dyDescent="0.3">
      <c r="A47" s="2" t="s">
        <v>48</v>
      </c>
      <c r="B47" s="8">
        <v>1883</v>
      </c>
      <c r="C47" s="8">
        <v>2277</v>
      </c>
      <c r="D47" s="8">
        <v>2187</v>
      </c>
      <c r="E47" s="8">
        <v>1723</v>
      </c>
      <c r="F47" s="48">
        <v>134.54300000000001</v>
      </c>
      <c r="G47" s="8">
        <v>1472</v>
      </c>
      <c r="H47" s="8">
        <v>1682</v>
      </c>
      <c r="I47" s="8">
        <v>2705</v>
      </c>
      <c r="J47" s="8">
        <v>1405</v>
      </c>
      <c r="K47" s="8">
        <v>36073</v>
      </c>
      <c r="L47" s="8">
        <v>325727.67200000002</v>
      </c>
      <c r="M47" s="8">
        <v>307817</v>
      </c>
      <c r="N47" s="8">
        <v>293276</v>
      </c>
      <c r="O47" s="8">
        <v>290161</v>
      </c>
      <c r="P47" s="8">
        <v>284398</v>
      </c>
      <c r="Q47" s="8">
        <v>278631</v>
      </c>
      <c r="R47" s="8">
        <v>273652</v>
      </c>
      <c r="S47" s="8">
        <v>271406</v>
      </c>
      <c r="T47" s="8">
        <v>270210</v>
      </c>
      <c r="U47" s="8">
        <v>277652</v>
      </c>
      <c r="V47" s="8">
        <v>275983</v>
      </c>
      <c r="W47" s="8">
        <v>277793</v>
      </c>
      <c r="X47" s="8">
        <v>262864.85310000001</v>
      </c>
      <c r="Y47" s="8"/>
      <c r="Z47" s="8">
        <v>8167</v>
      </c>
      <c r="AA47" s="8">
        <v>3321</v>
      </c>
      <c r="AB47" s="8">
        <v>1884</v>
      </c>
      <c r="AC47" s="8">
        <v>136</v>
      </c>
      <c r="AD47" s="8">
        <v>1405</v>
      </c>
      <c r="AE47" s="8">
        <v>293276</v>
      </c>
      <c r="AF47" s="8">
        <v>273652</v>
      </c>
    </row>
    <row r="48" spans="1:32" x14ac:dyDescent="0.3">
      <c r="A48" s="2" t="s">
        <v>49</v>
      </c>
      <c r="B48" s="8">
        <v>2277</v>
      </c>
      <c r="C48" s="8">
        <v>2187</v>
      </c>
      <c r="D48" s="8">
        <v>1723</v>
      </c>
      <c r="E48" s="8">
        <v>135</v>
      </c>
      <c r="F48" s="8">
        <v>1473.194</v>
      </c>
      <c r="G48" s="8">
        <v>2012</v>
      </c>
      <c r="H48" s="8">
        <v>2705</v>
      </c>
      <c r="I48" s="8">
        <v>1405</v>
      </c>
      <c r="J48" s="8">
        <v>36073</v>
      </c>
      <c r="K48" s="8">
        <v>325727.67200000002</v>
      </c>
      <c r="L48" s="8">
        <v>307817</v>
      </c>
      <c r="M48" s="8">
        <v>293276</v>
      </c>
      <c r="N48" s="8">
        <v>290161</v>
      </c>
      <c r="O48" s="8">
        <v>284398</v>
      </c>
      <c r="P48" s="8">
        <v>278631</v>
      </c>
      <c r="Q48" s="8">
        <v>273652</v>
      </c>
      <c r="R48" s="8">
        <v>271406</v>
      </c>
      <c r="S48" s="8">
        <v>270210</v>
      </c>
      <c r="T48" s="8">
        <v>277652</v>
      </c>
      <c r="U48" s="8">
        <v>296092.9828</v>
      </c>
      <c r="V48" s="8">
        <v>272517.14689999999</v>
      </c>
      <c r="W48" s="8">
        <v>262864.85310000001</v>
      </c>
      <c r="X48" s="8">
        <v>261074.85310000001</v>
      </c>
      <c r="Y48" s="8"/>
      <c r="Z48" s="8">
        <v>3321</v>
      </c>
      <c r="AA48" s="8">
        <v>1884</v>
      </c>
      <c r="AB48" s="8">
        <v>136</v>
      </c>
      <c r="AC48" s="8">
        <v>1405</v>
      </c>
      <c r="AD48" s="8">
        <v>293276</v>
      </c>
      <c r="AE48" s="8">
        <v>273652</v>
      </c>
      <c r="AF48" s="8">
        <v>296080.45062999998</v>
      </c>
    </row>
    <row r="49" spans="2:31" x14ac:dyDescent="0.3">
      <c r="B49" s="8"/>
      <c r="C49" s="8"/>
      <c r="D49" s="8"/>
      <c r="E49" s="8"/>
      <c r="F49" s="8"/>
      <c r="G49" s="8"/>
      <c r="H49" s="8"/>
      <c r="I49" s="8"/>
      <c r="J49" s="8"/>
      <c r="K49" s="8"/>
      <c r="L49" s="8"/>
      <c r="M49" s="8"/>
      <c r="N49" s="8"/>
      <c r="O49" s="8"/>
      <c r="P49" s="8"/>
      <c r="Q49" s="8"/>
      <c r="R49" s="8"/>
      <c r="S49" s="8"/>
      <c r="T49" s="8"/>
      <c r="U49" s="8"/>
      <c r="V49" s="8"/>
      <c r="W49" s="11"/>
      <c r="X49" s="11"/>
      <c r="Y49" s="8"/>
      <c r="Z49" s="8"/>
      <c r="AA49" s="8"/>
      <c r="AB49" s="8"/>
      <c r="AC49" s="8"/>
      <c r="AD49" s="48"/>
      <c r="AE49" s="48"/>
    </row>
    <row r="50" spans="2:31" x14ac:dyDescent="0.3">
      <c r="B50" s="11"/>
      <c r="C50" s="11"/>
      <c r="D50" s="11"/>
      <c r="E50" s="11"/>
      <c r="F50" s="11"/>
      <c r="G50" s="11"/>
      <c r="H50" s="11"/>
      <c r="I50" s="11"/>
      <c r="J50" s="11"/>
      <c r="K50" s="11"/>
      <c r="L50" s="11"/>
      <c r="M50" s="11"/>
      <c r="N50" s="11"/>
      <c r="O50" s="11"/>
      <c r="P50" s="11"/>
      <c r="Q50" s="11"/>
      <c r="R50" s="11"/>
      <c r="S50" s="11"/>
      <c r="T50" s="11"/>
      <c r="U50" s="11"/>
      <c r="V50" s="11"/>
      <c r="W50" s="73"/>
      <c r="X50" s="73"/>
      <c r="Y50" s="11"/>
      <c r="Z50" s="11"/>
      <c r="AA50" s="11"/>
      <c r="AB50" s="11"/>
      <c r="AC50" s="11"/>
      <c r="AD50" s="11"/>
      <c r="AE50" s="11"/>
    </row>
    <row r="51" spans="2:31" x14ac:dyDescent="0.3">
      <c r="I51" s="13"/>
    </row>
  </sheetData>
  <conditionalFormatting sqref="B6:V49">
    <cfRule type="cellIs" dxfId="5" priority="4" operator="equal">
      <formula>0</formula>
    </cfRule>
  </conditionalFormatting>
  <conditionalFormatting sqref="W6:AF48">
    <cfRule type="cellIs" dxfId="4" priority="1" operator="equal">
      <formula>0</formula>
    </cfRule>
  </conditionalFormatting>
  <conditionalFormatting sqref="Y49:AE49">
    <cfRule type="cellIs" dxfId="3" priority="10" operator="equal">
      <formula>0</formula>
    </cfRule>
  </conditionalFormatting>
  <hyperlinks>
    <hyperlink ref="AE1" location="Menu!A1" display="Back"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F10" sqref="F10"/>
    </sheetView>
  </sheetViews>
  <sheetFormatPr defaultColWidth="8.7265625" defaultRowHeight="14.5" x14ac:dyDescent="0.35"/>
  <cols>
    <col min="1" max="1" width="18.453125" style="1" bestFit="1" customWidth="1"/>
    <col min="2" max="2" width="23.453125" style="1" customWidth="1"/>
    <col min="3" max="10" width="8.7265625" style="1"/>
    <col min="11" max="11" width="12.1796875" style="1" bestFit="1" customWidth="1"/>
    <col min="12" max="16384" width="8.7265625" style="1"/>
  </cols>
  <sheetData>
    <row r="1" spans="1:11" ht="15.5" x14ac:dyDescent="0.35">
      <c r="A1" s="35" t="s">
        <v>113</v>
      </c>
      <c r="B1" s="35"/>
      <c r="E1" s="37" t="s">
        <v>106</v>
      </c>
    </row>
    <row r="5" spans="1:11" x14ac:dyDescent="0.35">
      <c r="A5" s="3" t="s">
        <v>94</v>
      </c>
      <c r="B5" s="40" t="s">
        <v>95</v>
      </c>
    </row>
    <row r="6" spans="1:11" ht="14.5" customHeight="1" x14ac:dyDescent="0.35">
      <c r="A6" s="3" t="s">
        <v>87</v>
      </c>
      <c r="B6" s="40" t="s">
        <v>88</v>
      </c>
      <c r="C6" s="39"/>
      <c r="D6" s="39"/>
      <c r="E6" s="39"/>
      <c r="F6" s="39"/>
      <c r="G6" s="39"/>
      <c r="H6" s="39"/>
      <c r="I6" s="39"/>
      <c r="J6" s="39"/>
      <c r="K6" s="34"/>
    </row>
    <row r="7" spans="1:11" x14ac:dyDescent="0.35">
      <c r="A7" s="3" t="s">
        <v>89</v>
      </c>
      <c r="B7" s="40" t="s">
        <v>90</v>
      </c>
      <c r="C7" s="39"/>
      <c r="D7" s="39"/>
      <c r="E7" s="39"/>
      <c r="F7" s="39"/>
      <c r="G7" s="39"/>
      <c r="H7" s="39"/>
      <c r="I7" s="39"/>
      <c r="J7" s="39"/>
      <c r="K7" s="34"/>
    </row>
    <row r="8" spans="1:11" x14ac:dyDescent="0.35">
      <c r="A8" s="3" t="s">
        <v>91</v>
      </c>
      <c r="B8" s="41" t="s">
        <v>112</v>
      </c>
      <c r="C8" s="39"/>
      <c r="D8" s="39"/>
      <c r="E8" s="39"/>
      <c r="F8" s="39"/>
      <c r="G8" s="39"/>
      <c r="H8" s="39"/>
      <c r="I8" s="39"/>
      <c r="J8" s="39"/>
      <c r="K8" s="34"/>
    </row>
    <row r="9" spans="1:11" x14ac:dyDescent="0.35">
      <c r="A9" s="3" t="s">
        <v>107</v>
      </c>
      <c r="B9" s="42">
        <v>20</v>
      </c>
      <c r="C9" s="39"/>
      <c r="D9" s="39"/>
      <c r="E9" s="39"/>
      <c r="F9" s="39"/>
      <c r="G9" s="39"/>
      <c r="H9" s="39"/>
      <c r="I9" s="39"/>
      <c r="J9" s="39"/>
      <c r="K9" s="34"/>
    </row>
    <row r="10" spans="1:11" x14ac:dyDescent="0.35">
      <c r="A10" s="3" t="s">
        <v>108</v>
      </c>
      <c r="B10" s="43">
        <v>50797017</v>
      </c>
      <c r="C10" s="39"/>
      <c r="D10" s="39"/>
      <c r="E10" s="39"/>
      <c r="F10" s="39"/>
      <c r="G10" s="39"/>
      <c r="H10" s="39"/>
      <c r="I10" s="39"/>
      <c r="J10" s="39"/>
      <c r="K10" s="34"/>
    </row>
    <row r="11" spans="1:11" x14ac:dyDescent="0.35">
      <c r="A11" s="3" t="s">
        <v>111</v>
      </c>
      <c r="B11" s="39" t="s">
        <v>92</v>
      </c>
      <c r="C11" s="39"/>
      <c r="D11" s="39"/>
      <c r="E11" s="39"/>
      <c r="F11" s="39"/>
      <c r="G11" s="39"/>
      <c r="H11" s="39"/>
      <c r="I11" s="39"/>
      <c r="J11" s="39"/>
      <c r="K11" s="34"/>
    </row>
    <row r="12" spans="1:11" x14ac:dyDescent="0.35">
      <c r="A12" s="3" t="s">
        <v>110</v>
      </c>
      <c r="B12" s="2" t="s">
        <v>96</v>
      </c>
      <c r="C12" s="34"/>
      <c r="D12" s="34"/>
      <c r="E12" s="34"/>
      <c r="F12" s="34"/>
      <c r="G12" s="34"/>
      <c r="H12" s="34"/>
      <c r="I12" s="34"/>
      <c r="J12" s="34"/>
      <c r="K12" s="34"/>
    </row>
    <row r="13" spans="1:11" x14ac:dyDescent="0.35">
      <c r="A13" s="3" t="s">
        <v>109</v>
      </c>
      <c r="B13" s="44" t="s">
        <v>93</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Menu!A1" display="Back"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35" t="s">
        <v>105</v>
      </c>
      <c r="K1" s="37" t="s">
        <v>106</v>
      </c>
    </row>
    <row r="5" spans="2:11" ht="14.5" customHeight="1" x14ac:dyDescent="0.35">
      <c r="B5" s="76" t="s">
        <v>104</v>
      </c>
      <c r="C5" s="76"/>
      <c r="D5" s="76"/>
      <c r="E5" s="76"/>
      <c r="F5" s="76"/>
      <c r="G5" s="76"/>
      <c r="H5" s="76"/>
      <c r="I5" s="76"/>
      <c r="J5" s="76"/>
      <c r="K5" s="34"/>
    </row>
    <row r="6" spans="2:11" x14ac:dyDescent="0.35">
      <c r="B6" s="76"/>
      <c r="C6" s="76"/>
      <c r="D6" s="76"/>
      <c r="E6" s="76"/>
      <c r="F6" s="76"/>
      <c r="G6" s="76"/>
      <c r="H6" s="76"/>
      <c r="I6" s="76"/>
      <c r="J6" s="76"/>
      <c r="K6" s="34"/>
    </row>
    <row r="7" spans="2:11" x14ac:dyDescent="0.35">
      <c r="B7" s="76"/>
      <c r="C7" s="76"/>
      <c r="D7" s="76"/>
      <c r="E7" s="76"/>
      <c r="F7" s="76"/>
      <c r="G7" s="76"/>
      <c r="H7" s="76"/>
      <c r="I7" s="76"/>
      <c r="J7" s="76"/>
      <c r="K7" s="34"/>
    </row>
    <row r="8" spans="2:11" x14ac:dyDescent="0.35">
      <c r="B8" s="76"/>
      <c r="C8" s="76"/>
      <c r="D8" s="76"/>
      <c r="E8" s="76"/>
      <c r="F8" s="76"/>
      <c r="G8" s="76"/>
      <c r="H8" s="76"/>
      <c r="I8" s="76"/>
      <c r="J8" s="76"/>
      <c r="K8" s="34"/>
    </row>
    <row r="9" spans="2:11" x14ac:dyDescent="0.35">
      <c r="B9" s="76"/>
      <c r="C9" s="76"/>
      <c r="D9" s="76"/>
      <c r="E9" s="76"/>
      <c r="F9" s="76"/>
      <c r="G9" s="76"/>
      <c r="H9" s="76"/>
      <c r="I9" s="76"/>
      <c r="J9" s="76"/>
      <c r="K9" s="34"/>
    </row>
    <row r="10" spans="2:11" x14ac:dyDescent="0.35">
      <c r="B10" s="76"/>
      <c r="C10" s="76"/>
      <c r="D10" s="76"/>
      <c r="E10" s="76"/>
      <c r="F10" s="76"/>
      <c r="G10" s="76"/>
      <c r="H10" s="76"/>
      <c r="I10" s="76"/>
      <c r="J10" s="76"/>
      <c r="K10" s="34"/>
    </row>
    <row r="11" spans="2:11" x14ac:dyDescent="0.35">
      <c r="B11" s="34"/>
      <c r="C11" s="34"/>
      <c r="D11" s="34"/>
      <c r="E11" s="34"/>
      <c r="F11" s="34"/>
      <c r="G11" s="34"/>
      <c r="H11" s="34"/>
      <c r="I11" s="34"/>
      <c r="J11" s="34"/>
      <c r="K11" s="34"/>
    </row>
  </sheetData>
  <mergeCells count="1">
    <mergeCell ref="B5:J10"/>
  </mergeCells>
  <hyperlinks>
    <hyperlink ref="K1" location="Menu!A1" display="Back" xr:uid="{2783B47B-D958-485F-B1FA-B4186861E49A}"/>
  </hyperlinks>
  <pageMargins left="0.511811024" right="0.511811024" top="0.78740157499999996" bottom="0.78740157499999996" header="0.31496062000000002" footer="0.31496062000000002"/>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Menu</vt:lpstr>
      <vt:lpstr>1.Business Model</vt:lpstr>
      <vt:lpstr>2.Operational Data</vt:lpstr>
      <vt:lpstr>3.Income Statement</vt:lpstr>
      <vt:lpstr>4.Balance Sheet</vt:lpstr>
      <vt:lpstr>5.Cash Flow</vt:lpstr>
      <vt:lpstr>6.Company Info</vt:lpstr>
      <vt:lpstr>7.Disclaimer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Balle de Castro Zabisky</dc:creator>
  <cp:lastModifiedBy>Gabriel Alves</cp:lastModifiedBy>
  <dcterms:created xsi:type="dcterms:W3CDTF">2021-05-07T14:37:02Z</dcterms:created>
  <dcterms:modified xsi:type="dcterms:W3CDTF">2024-11-14T16:39:08Z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1308949569</vt:lpwstr>
  </property>
  <property fmtid="{D5CDD505-2E9C-101B-9397-08002B2CF9AE}" pid="12" name="EcoUpdateMessage">
    <vt:lpwstr>2021/06/23-21:06:09</vt:lpwstr>
  </property>
  <property fmtid="{D5CDD505-2E9C-101B-9397-08002B2CF9AE}" pid="13" name="EcoUpdateStatus">
    <vt:lpwstr>2021-06-22=BRA:St,TP;ARG:St,ME,Fd,TP;CHL:St,ME,Fd;COL:St,ME;PER:Fd,TP|2021-06-23=BRA:ME,Fd;USA:St,ME,TP;MEX:St,ME,Fd,TP;PER:St,ME|2021-06-16=CHL:TP|2014-02-26=VEN:St|2002-11-08=JPN:St|2021-06-20=GBR:St,ME|2016-08-18=NNN:St|2021-06-21=COL:Fd|2007-01-31=ESP:St|2003-01-29=CHN:St|2003-01-28=TWN:St|2003-01-30=HKG:St;KOR:St</vt:lpwstr>
  </property>
</Properties>
</file>